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/>
  <bookViews>
    <workbookView xWindow="315" yWindow="60" windowWidth="12120" windowHeight="9120" activeTab="2"/>
  </bookViews>
  <sheets>
    <sheet name="Test Score Input" sheetId="1" r:id="rId1"/>
    <sheet name="Score Plot (ranges)" sheetId="3" r:id="rId2"/>
    <sheet name="Score Plot (bars)" sheetId="2" r:id="rId3"/>
  </sheets>
  <definedNames>
    <definedName name="_xlnm.Print_Area" localSheetId="2">'Score Plot (bars)'!$A$1:$I$68</definedName>
    <definedName name="_xlnm.Print_Area" localSheetId="1">'Score Plot (ranges)'!$A$1:$I$68</definedName>
    <definedName name="_xlnm.Print_Area" localSheetId="0">'Test Score Input'!$B$10:$G$45</definedName>
  </definedNames>
  <calcPr calcId="125725"/>
</workbook>
</file>

<file path=xl/calcChain.xml><?xml version="1.0" encoding="utf-8"?>
<calcChain xmlns="http://schemas.openxmlformats.org/spreadsheetml/2006/main">
  <c r="F122" i="3"/>
  <c r="F123"/>
  <c r="F124"/>
  <c r="F125"/>
  <c r="F126"/>
  <c r="F127"/>
  <c r="F128"/>
  <c r="C129"/>
  <c r="E129"/>
  <c r="F129"/>
  <c r="F130"/>
  <c r="C131"/>
  <c r="E131"/>
  <c r="F131"/>
  <c r="F132"/>
  <c r="F133"/>
  <c r="F134"/>
  <c r="F135"/>
  <c r="F136"/>
  <c r="F137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F138"/>
  <c r="F139"/>
  <c r="C139"/>
  <c r="E139"/>
  <c r="G36" i="1"/>
  <c r="G12"/>
  <c r="C105" i="3"/>
  <c r="E105"/>
  <c r="B140"/>
  <c r="B141"/>
  <c r="B140" i="2"/>
  <c r="C140"/>
  <c r="D140"/>
  <c r="B141"/>
  <c r="C141"/>
  <c r="D141"/>
  <c r="D132"/>
  <c r="B132"/>
  <c r="G39" i="1"/>
  <c r="C132" i="3"/>
  <c r="E132" s="1"/>
  <c r="D133" i="2"/>
  <c r="B133" s="1"/>
  <c r="G40" i="1"/>
  <c r="C133" i="2"/>
  <c r="D134"/>
  <c r="B134" s="1"/>
  <c r="G41" i="1"/>
  <c r="C134" i="3"/>
  <c r="E134"/>
  <c r="D135" i="2"/>
  <c r="B135"/>
  <c r="G42" i="1"/>
  <c r="C135" i="2"/>
  <c r="D136"/>
  <c r="B136"/>
  <c r="G43" i="1"/>
  <c r="C136" i="3"/>
  <c r="E136" s="1"/>
  <c r="D137" i="2"/>
  <c r="B137" s="1"/>
  <c r="G44" i="1"/>
  <c r="C137" i="2"/>
  <c r="D138"/>
  <c r="B138" s="1"/>
  <c r="G45" i="1"/>
  <c r="C138" i="2"/>
  <c r="B139"/>
  <c r="C139"/>
  <c r="D139"/>
  <c r="D105"/>
  <c r="B105"/>
  <c r="D106"/>
  <c r="B106"/>
  <c r="D107"/>
  <c r="B107"/>
  <c r="D108"/>
  <c r="B108"/>
  <c r="D109"/>
  <c r="B109"/>
  <c r="D110"/>
  <c r="B110"/>
  <c r="D111"/>
  <c r="B111"/>
  <c r="D112"/>
  <c r="B112"/>
  <c r="D113"/>
  <c r="B113"/>
  <c r="D114"/>
  <c r="B114"/>
  <c r="D115"/>
  <c r="B115"/>
  <c r="D116"/>
  <c r="B116"/>
  <c r="D117"/>
  <c r="B117"/>
  <c r="D118"/>
  <c r="B118"/>
  <c r="D119"/>
  <c r="B119"/>
  <c r="D120"/>
  <c r="B120"/>
  <c r="D121"/>
  <c r="B121"/>
  <c r="D122"/>
  <c r="B122"/>
  <c r="D123"/>
  <c r="B123"/>
  <c r="D124"/>
  <c r="B124"/>
  <c r="D125"/>
  <c r="B125"/>
  <c r="D126"/>
  <c r="B126"/>
  <c r="D127"/>
  <c r="B127"/>
  <c r="D128"/>
  <c r="B128"/>
  <c r="D129"/>
  <c r="B129"/>
  <c r="D130"/>
  <c r="B130"/>
  <c r="D131"/>
  <c r="B131"/>
  <c r="D104"/>
  <c r="B104"/>
  <c r="G11" i="1"/>
  <c r="C104" i="2"/>
  <c r="G13" i="1"/>
  <c r="C106" i="2"/>
  <c r="G14" i="1"/>
  <c r="C107" i="2"/>
  <c r="G15" i="1"/>
  <c r="C108" i="2"/>
  <c r="G16" i="1"/>
  <c r="C109" i="2"/>
  <c r="G17" i="1"/>
  <c r="C110" i="2"/>
  <c r="G18" i="1"/>
  <c r="C111" i="2"/>
  <c r="G19" i="1"/>
  <c r="C112" i="2"/>
  <c r="G20" i="1"/>
  <c r="C113" i="2"/>
  <c r="G21" i="1"/>
  <c r="C114" i="2"/>
  <c r="G22" i="1"/>
  <c r="C115" i="2"/>
  <c r="G23" i="1"/>
  <c r="C116" i="2"/>
  <c r="G24" i="1"/>
  <c r="C117" i="2"/>
  <c r="G25" i="1"/>
  <c r="C118" i="2"/>
  <c r="G26" i="1"/>
  <c r="C119" i="2"/>
  <c r="G27" i="1"/>
  <c r="C120" i="2"/>
  <c r="G28" i="1"/>
  <c r="C121" i="2"/>
  <c r="G29" i="1"/>
  <c r="C122" i="3"/>
  <c r="E122" s="1"/>
  <c r="G30" i="1"/>
  <c r="C123" i="2"/>
  <c r="G31" i="1"/>
  <c r="C124" i="3"/>
  <c r="E124"/>
  <c r="G32" i="1"/>
  <c r="C125" i="2"/>
  <c r="G33" i="1"/>
  <c r="C126" i="3"/>
  <c r="E126" s="1"/>
  <c r="G34" i="1"/>
  <c r="C127" i="2"/>
  <c r="G35" i="1"/>
  <c r="C128" i="3"/>
  <c r="E128"/>
  <c r="C129" i="2"/>
  <c r="G37" i="1"/>
  <c r="C130" i="3"/>
  <c r="E130"/>
  <c r="C130" i="2"/>
  <c r="G38" i="1"/>
  <c r="C131" i="2"/>
  <c r="C107" i="3"/>
  <c r="C109"/>
  <c r="C111"/>
  <c r="C113"/>
  <c r="C115"/>
  <c r="C117"/>
  <c r="C119"/>
  <c r="C121"/>
  <c r="C140"/>
  <c r="C104"/>
  <c r="E107"/>
  <c r="E109"/>
  <c r="E111"/>
  <c r="E113"/>
  <c r="E115"/>
  <c r="E117"/>
  <c r="E119"/>
  <c r="E121"/>
  <c r="E104"/>
  <c r="D140"/>
  <c r="C141"/>
  <c r="D141"/>
  <c r="F105"/>
  <c r="B105" s="1"/>
  <c r="F106"/>
  <c r="B106" s="1"/>
  <c r="F107"/>
  <c r="B107"/>
  <c r="F108"/>
  <c r="B108" s="1"/>
  <c r="F109"/>
  <c r="B109" s="1"/>
  <c r="F110"/>
  <c r="B110" s="1"/>
  <c r="F111"/>
  <c r="B111" s="1"/>
  <c r="F112"/>
  <c r="B112" s="1"/>
  <c r="F113"/>
  <c r="B113" s="1"/>
  <c r="F114"/>
  <c r="B114" s="1"/>
  <c r="F115"/>
  <c r="B115" s="1"/>
  <c r="F116"/>
  <c r="B116" s="1"/>
  <c r="F117"/>
  <c r="B117"/>
  <c r="F118"/>
  <c r="B118" s="1"/>
  <c r="F119"/>
  <c r="B119" s="1"/>
  <c r="F120"/>
  <c r="B120" s="1"/>
  <c r="F121"/>
  <c r="B121" s="1"/>
  <c r="F104"/>
  <c r="B104" s="1"/>
  <c r="B12" i="1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C137" i="3"/>
  <c r="E137" s="1"/>
  <c r="C135"/>
  <c r="E135" s="1"/>
  <c r="C133"/>
  <c r="E133" s="1"/>
  <c r="C127"/>
  <c r="E127" s="1"/>
  <c r="C125"/>
  <c r="E125" s="1"/>
  <c r="C123"/>
  <c r="E123" s="1"/>
  <c r="C138"/>
  <c r="E138" s="1"/>
  <c r="C120"/>
  <c r="E120" s="1"/>
  <c r="C118"/>
  <c r="E118" s="1"/>
  <c r="C116"/>
  <c r="E116" s="1"/>
  <c r="C114"/>
  <c r="E114" s="1"/>
  <c r="C112"/>
  <c r="E112" s="1"/>
  <c r="C110"/>
  <c r="E110" s="1"/>
  <c r="C108"/>
  <c r="E108" s="1"/>
  <c r="C106"/>
  <c r="E106" s="1"/>
  <c r="C128" i="2"/>
  <c r="C126"/>
  <c r="C124"/>
  <c r="C122"/>
  <c r="C105"/>
  <c r="C136"/>
  <c r="C134"/>
  <c r="C132"/>
</calcChain>
</file>

<file path=xl/sharedStrings.xml><?xml version="1.0" encoding="utf-8"?>
<sst xmlns="http://schemas.openxmlformats.org/spreadsheetml/2006/main" count="76" uniqueCount="71">
  <si>
    <t>Test</t>
  </si>
  <si>
    <t>Score</t>
  </si>
  <si>
    <t>Metric</t>
  </si>
  <si>
    <t>original</t>
  </si>
  <si>
    <t>Converted</t>
  </si>
  <si>
    <t>-3 sd</t>
  </si>
  <si>
    <t>-2 sd</t>
  </si>
  <si>
    <t>-1 sd</t>
  </si>
  <si>
    <t>+1 sd</t>
  </si>
  <si>
    <t>+2 sd</t>
  </si>
  <si>
    <t>+3 sd</t>
  </si>
  <si>
    <t>mean</t>
  </si>
  <si>
    <t>Metric1:</t>
  </si>
  <si>
    <t>Metric2:</t>
  </si>
  <si>
    <t>Metric3:</t>
  </si>
  <si>
    <t>Metric4:</t>
  </si>
  <si>
    <t>Metric5:</t>
  </si>
  <si>
    <t>Metric6:</t>
  </si>
  <si>
    <t>Metric7:</t>
  </si>
  <si>
    <t xml:space="preserve">       Steps for template</t>
  </si>
  <si>
    <t xml:space="preserve">   1. Enter the name of the test, cluster or subtest</t>
  </si>
  <si>
    <t xml:space="preserve">   2. Enter the score obtained</t>
  </si>
  <si>
    <t xml:space="preserve">   3. Choose the metric for the score (i.e. 1 through 7)</t>
  </si>
  <si>
    <t xml:space="preserve">   The template converts each score to a common metric</t>
  </si>
  <si>
    <t xml:space="preserve">   with a mean of 100 and a standard deviation of 15.</t>
  </si>
  <si>
    <t xml:space="preserve"> </t>
  </si>
  <si>
    <t xml:space="preserve">   The template automatically plots the converted scores</t>
  </si>
  <si>
    <t xml:space="preserve">   onto a chart.  Press the "Score Plot" tab to see results.</t>
  </si>
  <si>
    <t>Standard Scores</t>
  </si>
  <si>
    <t>T Scores</t>
  </si>
  <si>
    <t>Scaled Scores</t>
  </si>
  <si>
    <t>Binet Composites</t>
  </si>
  <si>
    <t>Binet SASs</t>
  </si>
  <si>
    <t>Stanines</t>
  </si>
  <si>
    <t>NCEs</t>
  </si>
  <si>
    <t>(m =100, s.d. = 15)</t>
  </si>
  <si>
    <t>(m = 50, s.d. = 10)</t>
  </si>
  <si>
    <t>(m = 10, s.d. = 3)</t>
  </si>
  <si>
    <t>(m = 100, s.d. = 16)</t>
  </si>
  <si>
    <t>(m = 50, s.d. = 8)</t>
  </si>
  <si>
    <t>(m = 5, s.d. = 1.96)</t>
  </si>
  <si>
    <t>(m = 50, s.d. = 21.06)</t>
  </si>
  <si>
    <t>Total</t>
  </si>
  <si>
    <t>IVA</t>
  </si>
  <si>
    <t>FS Response</t>
  </si>
  <si>
    <t>FS Attention</t>
  </si>
  <si>
    <t>WJ III Ach</t>
  </si>
  <si>
    <t>LWI</t>
  </si>
  <si>
    <t>WA</t>
  </si>
  <si>
    <t>Cal</t>
  </si>
  <si>
    <t>MF</t>
  </si>
  <si>
    <t>Sp</t>
  </si>
  <si>
    <t>PC</t>
  </si>
  <si>
    <t>Aprob</t>
  </si>
  <si>
    <t>WS</t>
  </si>
  <si>
    <t>Gray</t>
  </si>
  <si>
    <t>Acc</t>
  </si>
  <si>
    <t>Rate</t>
  </si>
  <si>
    <t>Comp</t>
  </si>
  <si>
    <t>Reynold Depression</t>
  </si>
  <si>
    <t>MASC</t>
  </si>
  <si>
    <t>CBCL</t>
  </si>
  <si>
    <t>Anxious</t>
  </si>
  <si>
    <t>Withdrawn</t>
  </si>
  <si>
    <t>Somatic</t>
  </si>
  <si>
    <t>Social</t>
  </si>
  <si>
    <t>Thought</t>
  </si>
  <si>
    <t>Attention</t>
  </si>
  <si>
    <t>Rule</t>
  </si>
  <si>
    <t>Aggressive</t>
  </si>
  <si>
    <t>DSM IV</t>
  </si>
</sst>
</file>

<file path=xl/styles.xml><?xml version="1.0" encoding="utf-8"?>
<styleSheet xmlns="http://schemas.openxmlformats.org/spreadsheetml/2006/main">
  <fonts count="9">
    <font>
      <sz val="9"/>
      <name val="Geneva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8"/>
      <name val="Arial"/>
      <family val="2"/>
    </font>
    <font>
      <b/>
      <i/>
      <sz val="9"/>
      <name val="Arial"/>
      <family val="2"/>
    </font>
    <font>
      <sz val="9"/>
      <color indexed="10"/>
      <name val="Geneva"/>
    </font>
    <font>
      <sz val="9"/>
      <color indexed="9"/>
      <name val="Geneva"/>
    </font>
    <font>
      <sz val="8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2" fillId="0" borderId="0" xfId="0" applyFont="1" applyAlignment="1">
      <alignment horizontal="right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/>
    <xf numFmtId="0" fontId="6" fillId="0" borderId="0" xfId="0" applyFont="1" applyBorder="1"/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t>NORMAL CURVE</a:t>
            </a:r>
          </a:p>
        </c:rich>
      </c:tx>
      <c:layout>
        <c:manualLayout>
          <c:xMode val="edge"/>
          <c:yMode val="edge"/>
          <c:x val="0.56640693350831151"/>
          <c:y val="5.26315789473684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1666719648640504"/>
          <c:y val="0.30000077097237604"/>
          <c:w val="0.49479229582760598"/>
          <c:h val="0.6789491132532721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'Score Plot (ranges)'!$A$148:$M$148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9</c:v>
                </c:pt>
                <c:pt idx="3">
                  <c:v>22</c:v>
                </c:pt>
                <c:pt idx="4">
                  <c:v>50</c:v>
                </c:pt>
                <c:pt idx="5">
                  <c:v>68</c:v>
                </c:pt>
                <c:pt idx="6">
                  <c:v>76</c:v>
                </c:pt>
                <c:pt idx="7">
                  <c:v>68</c:v>
                </c:pt>
                <c:pt idx="8">
                  <c:v>50</c:v>
                </c:pt>
                <c:pt idx="9">
                  <c:v>22</c:v>
                </c:pt>
                <c:pt idx="10">
                  <c:v>9</c:v>
                </c:pt>
                <c:pt idx="11">
                  <c:v>3</c:v>
                </c:pt>
                <c:pt idx="12">
                  <c:v>1</c:v>
                </c:pt>
              </c:numCache>
            </c:numRef>
          </c:val>
        </c:ser>
        <c:axId val="66731008"/>
        <c:axId val="66736896"/>
      </c:barChart>
      <c:catAx>
        <c:axId val="66731008"/>
        <c:scaling>
          <c:orientation val="minMax"/>
        </c:scaling>
        <c:delete val="1"/>
        <c:axPos val="b"/>
        <c:tickLblPos val="none"/>
        <c:crossAx val="66736896"/>
        <c:crossesAt val="0"/>
        <c:auto val="1"/>
        <c:lblAlgn val="ctr"/>
        <c:lblOffset val="100"/>
      </c:catAx>
      <c:valAx>
        <c:axId val="66736896"/>
        <c:scaling>
          <c:orientation val="minMax"/>
          <c:max val="80"/>
          <c:min val="0"/>
        </c:scaling>
        <c:delete val="1"/>
        <c:axPos val="l"/>
        <c:numFmt formatCode="General" sourceLinked="1"/>
        <c:tickLblPos val="none"/>
        <c:crossAx val="66731008"/>
        <c:crosses val="autoZero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27064819841479115"/>
          <c:y val="4.7770750160428033E-2"/>
          <c:w val="0.69631555272913404"/>
          <c:h val="0.8949053863386851"/>
        </c:manualLayout>
      </c:layout>
      <c:barChart>
        <c:barDir val="bar"/>
        <c:grouping val="stacked"/>
        <c:ser>
          <c:idx val="0"/>
          <c:order val="0"/>
          <c:spPr>
            <a:solidFill>
              <a:srgbClr val="FFFFFF"/>
            </a:solidFill>
            <a:ln w="25400">
              <a:noFill/>
            </a:ln>
          </c:spPr>
          <c:cat>
            <c:strRef>
              <c:f>'Score Plot (ranges)'!$B$104:$B$138</c:f>
              <c:strCache>
                <c:ptCount val="35"/>
                <c:pt idx="0">
                  <c:v>IVA (score= )</c:v>
                </c:pt>
                <c:pt idx="1">
                  <c:v>FS Response (score= 99)</c:v>
                </c:pt>
                <c:pt idx="2">
                  <c:v>FS Attention (score= 70)</c:v>
                </c:pt>
                <c:pt idx="3">
                  <c:v>x</c:v>
                </c:pt>
                <c:pt idx="4">
                  <c:v>WJ III Ach (score= )</c:v>
                </c:pt>
                <c:pt idx="5">
                  <c:v>LWI (score= 81)</c:v>
                </c:pt>
                <c:pt idx="6">
                  <c:v>WA (score= 93)</c:v>
                </c:pt>
                <c:pt idx="7">
                  <c:v>Cal (score= 93)</c:v>
                </c:pt>
                <c:pt idx="8">
                  <c:v>MF (score= 82)</c:v>
                </c:pt>
                <c:pt idx="9">
                  <c:v>Sp (score= 74)</c:v>
                </c:pt>
                <c:pt idx="10">
                  <c:v>PC (score= 86)</c:v>
                </c:pt>
                <c:pt idx="11">
                  <c:v>Aprob (score= 114)</c:v>
                </c:pt>
                <c:pt idx="12">
                  <c:v>WS (score= 89)</c:v>
                </c:pt>
                <c:pt idx="13">
                  <c:v>x</c:v>
                </c:pt>
                <c:pt idx="14">
                  <c:v>Gray (score= )</c:v>
                </c:pt>
                <c:pt idx="15">
                  <c:v>Acc (score= 5)</c:v>
                </c:pt>
                <c:pt idx="16">
                  <c:v>Rate (score= 5)</c:v>
                </c:pt>
                <c:pt idx="17">
                  <c:v>Comp (score= 12)</c:v>
                </c:pt>
                <c:pt idx="18">
                  <c:v>x</c:v>
                </c:pt>
                <c:pt idx="19">
                  <c:v>Reynold Depression (score= 100)</c:v>
                </c:pt>
                <c:pt idx="20">
                  <c:v>x</c:v>
                </c:pt>
                <c:pt idx="21">
                  <c:v>MASC (score= 45)</c:v>
                </c:pt>
                <c:pt idx="22">
                  <c:v>x</c:v>
                </c:pt>
                <c:pt idx="23">
                  <c:v>CBCL (score= )</c:v>
                </c:pt>
                <c:pt idx="24">
                  <c:v>Total (score= 58)</c:v>
                </c:pt>
                <c:pt idx="25">
                  <c:v>Anxious (score= 62)</c:v>
                </c:pt>
                <c:pt idx="26">
                  <c:v>Withdrawn (score= 54)</c:v>
                </c:pt>
                <c:pt idx="27">
                  <c:v>Somatic (score= 53)</c:v>
                </c:pt>
                <c:pt idx="28">
                  <c:v>Social (score= 62)</c:v>
                </c:pt>
                <c:pt idx="29">
                  <c:v>Thought (score= 64)</c:v>
                </c:pt>
                <c:pt idx="30">
                  <c:v>Attention (score= 51)</c:v>
                </c:pt>
                <c:pt idx="31">
                  <c:v>Rule (score= 53)</c:v>
                </c:pt>
                <c:pt idx="32">
                  <c:v>Aggressive (score= 61)</c:v>
                </c:pt>
                <c:pt idx="33">
                  <c:v>DSM IV (score= 65)</c:v>
                </c:pt>
                <c:pt idx="34">
                  <c:v>x</c:v>
                </c:pt>
              </c:strCache>
            </c:strRef>
          </c:cat>
          <c:val>
            <c:numRef>
              <c:f>'Score Plot (ranges)'!$C$104:$C$138</c:f>
              <c:numCache>
                <c:formatCode>General</c:formatCode>
                <c:ptCount val="35"/>
                <c:pt idx="0">
                  <c:v>-5</c:v>
                </c:pt>
                <c:pt idx="1">
                  <c:v>94</c:v>
                </c:pt>
                <c:pt idx="2">
                  <c:v>65</c:v>
                </c:pt>
                <c:pt idx="3">
                  <c:v>-5</c:v>
                </c:pt>
                <c:pt idx="4">
                  <c:v>-5</c:v>
                </c:pt>
                <c:pt idx="5">
                  <c:v>76</c:v>
                </c:pt>
                <c:pt idx="6">
                  <c:v>88</c:v>
                </c:pt>
                <c:pt idx="7">
                  <c:v>88</c:v>
                </c:pt>
                <c:pt idx="8">
                  <c:v>77</c:v>
                </c:pt>
                <c:pt idx="9">
                  <c:v>69</c:v>
                </c:pt>
                <c:pt idx="10">
                  <c:v>81</c:v>
                </c:pt>
                <c:pt idx="11">
                  <c:v>109</c:v>
                </c:pt>
                <c:pt idx="12">
                  <c:v>84</c:v>
                </c:pt>
                <c:pt idx="13">
                  <c:v>-5</c:v>
                </c:pt>
                <c:pt idx="14">
                  <c:v>-5</c:v>
                </c:pt>
                <c:pt idx="15">
                  <c:v>70</c:v>
                </c:pt>
                <c:pt idx="16">
                  <c:v>70</c:v>
                </c:pt>
                <c:pt idx="17">
                  <c:v>105</c:v>
                </c:pt>
                <c:pt idx="18">
                  <c:v>-5</c:v>
                </c:pt>
                <c:pt idx="19">
                  <c:v>95</c:v>
                </c:pt>
                <c:pt idx="20">
                  <c:v>-5</c:v>
                </c:pt>
                <c:pt idx="21">
                  <c:v>88</c:v>
                </c:pt>
                <c:pt idx="22">
                  <c:v>-5</c:v>
                </c:pt>
                <c:pt idx="23">
                  <c:v>-5</c:v>
                </c:pt>
                <c:pt idx="24">
                  <c:v>107</c:v>
                </c:pt>
                <c:pt idx="25">
                  <c:v>113</c:v>
                </c:pt>
                <c:pt idx="26">
                  <c:v>101</c:v>
                </c:pt>
                <c:pt idx="27">
                  <c:v>100</c:v>
                </c:pt>
                <c:pt idx="28">
                  <c:v>113</c:v>
                </c:pt>
                <c:pt idx="29">
                  <c:v>116</c:v>
                </c:pt>
                <c:pt idx="30">
                  <c:v>97</c:v>
                </c:pt>
                <c:pt idx="31">
                  <c:v>100</c:v>
                </c:pt>
                <c:pt idx="32">
                  <c:v>112</c:v>
                </c:pt>
                <c:pt idx="33">
                  <c:v>118</c:v>
                </c:pt>
                <c:pt idx="34">
                  <c:v>-5</c:v>
                </c:pt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'Score Plot (ranges)'!$B$104:$B$138</c:f>
              <c:strCache>
                <c:ptCount val="35"/>
                <c:pt idx="0">
                  <c:v>IVA (score= )</c:v>
                </c:pt>
                <c:pt idx="1">
                  <c:v>FS Response (score= 99)</c:v>
                </c:pt>
                <c:pt idx="2">
                  <c:v>FS Attention (score= 70)</c:v>
                </c:pt>
                <c:pt idx="3">
                  <c:v>x</c:v>
                </c:pt>
                <c:pt idx="4">
                  <c:v>WJ III Ach (score= )</c:v>
                </c:pt>
                <c:pt idx="5">
                  <c:v>LWI (score= 81)</c:v>
                </c:pt>
                <c:pt idx="6">
                  <c:v>WA (score= 93)</c:v>
                </c:pt>
                <c:pt idx="7">
                  <c:v>Cal (score= 93)</c:v>
                </c:pt>
                <c:pt idx="8">
                  <c:v>MF (score= 82)</c:v>
                </c:pt>
                <c:pt idx="9">
                  <c:v>Sp (score= 74)</c:v>
                </c:pt>
                <c:pt idx="10">
                  <c:v>PC (score= 86)</c:v>
                </c:pt>
                <c:pt idx="11">
                  <c:v>Aprob (score= 114)</c:v>
                </c:pt>
                <c:pt idx="12">
                  <c:v>WS (score= 89)</c:v>
                </c:pt>
                <c:pt idx="13">
                  <c:v>x</c:v>
                </c:pt>
                <c:pt idx="14">
                  <c:v>Gray (score= )</c:v>
                </c:pt>
                <c:pt idx="15">
                  <c:v>Acc (score= 5)</c:v>
                </c:pt>
                <c:pt idx="16">
                  <c:v>Rate (score= 5)</c:v>
                </c:pt>
                <c:pt idx="17">
                  <c:v>Comp (score= 12)</c:v>
                </c:pt>
                <c:pt idx="18">
                  <c:v>x</c:v>
                </c:pt>
                <c:pt idx="19">
                  <c:v>Reynold Depression (score= 100)</c:v>
                </c:pt>
                <c:pt idx="20">
                  <c:v>x</c:v>
                </c:pt>
                <c:pt idx="21">
                  <c:v>MASC (score= 45)</c:v>
                </c:pt>
                <c:pt idx="22">
                  <c:v>x</c:v>
                </c:pt>
                <c:pt idx="23">
                  <c:v>CBCL (score= )</c:v>
                </c:pt>
                <c:pt idx="24">
                  <c:v>Total (score= 58)</c:v>
                </c:pt>
                <c:pt idx="25">
                  <c:v>Anxious (score= 62)</c:v>
                </c:pt>
                <c:pt idx="26">
                  <c:v>Withdrawn (score= 54)</c:v>
                </c:pt>
                <c:pt idx="27">
                  <c:v>Somatic (score= 53)</c:v>
                </c:pt>
                <c:pt idx="28">
                  <c:v>Social (score= 62)</c:v>
                </c:pt>
                <c:pt idx="29">
                  <c:v>Thought (score= 64)</c:v>
                </c:pt>
                <c:pt idx="30">
                  <c:v>Attention (score= 51)</c:v>
                </c:pt>
                <c:pt idx="31">
                  <c:v>Rule (score= 53)</c:v>
                </c:pt>
                <c:pt idx="32">
                  <c:v>Aggressive (score= 61)</c:v>
                </c:pt>
                <c:pt idx="33">
                  <c:v>DSM IV (score= 65)</c:v>
                </c:pt>
                <c:pt idx="34">
                  <c:v>x</c:v>
                </c:pt>
              </c:strCache>
            </c:strRef>
          </c:cat>
          <c:val>
            <c:numRef>
              <c:f>'Score Plot (ranges)'!$D$104:$D$138</c:f>
              <c:numCache>
                <c:formatCode>General</c:formatCode>
                <c:ptCount val="3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</c:numCache>
            </c:numRef>
          </c:val>
        </c:ser>
        <c:ser>
          <c:idx val="2"/>
          <c:order val="2"/>
          <c:spPr>
            <a:solidFill>
              <a:srgbClr val="FFFFFF"/>
            </a:solidFill>
            <a:ln w="25400">
              <a:noFill/>
            </a:ln>
          </c:spPr>
          <c:cat>
            <c:strRef>
              <c:f>'Score Plot (ranges)'!$B$104:$B$138</c:f>
              <c:strCache>
                <c:ptCount val="35"/>
                <c:pt idx="0">
                  <c:v>IVA (score= )</c:v>
                </c:pt>
                <c:pt idx="1">
                  <c:v>FS Response (score= 99)</c:v>
                </c:pt>
                <c:pt idx="2">
                  <c:v>FS Attention (score= 70)</c:v>
                </c:pt>
                <c:pt idx="3">
                  <c:v>x</c:v>
                </c:pt>
                <c:pt idx="4">
                  <c:v>WJ III Ach (score= )</c:v>
                </c:pt>
                <c:pt idx="5">
                  <c:v>LWI (score= 81)</c:v>
                </c:pt>
                <c:pt idx="6">
                  <c:v>WA (score= 93)</c:v>
                </c:pt>
                <c:pt idx="7">
                  <c:v>Cal (score= 93)</c:v>
                </c:pt>
                <c:pt idx="8">
                  <c:v>MF (score= 82)</c:v>
                </c:pt>
                <c:pt idx="9">
                  <c:v>Sp (score= 74)</c:v>
                </c:pt>
                <c:pt idx="10">
                  <c:v>PC (score= 86)</c:v>
                </c:pt>
                <c:pt idx="11">
                  <c:v>Aprob (score= 114)</c:v>
                </c:pt>
                <c:pt idx="12">
                  <c:v>WS (score= 89)</c:v>
                </c:pt>
                <c:pt idx="13">
                  <c:v>x</c:v>
                </c:pt>
                <c:pt idx="14">
                  <c:v>Gray (score= )</c:v>
                </c:pt>
                <c:pt idx="15">
                  <c:v>Acc (score= 5)</c:v>
                </c:pt>
                <c:pt idx="16">
                  <c:v>Rate (score= 5)</c:v>
                </c:pt>
                <c:pt idx="17">
                  <c:v>Comp (score= 12)</c:v>
                </c:pt>
                <c:pt idx="18">
                  <c:v>x</c:v>
                </c:pt>
                <c:pt idx="19">
                  <c:v>Reynold Depression (score= 100)</c:v>
                </c:pt>
                <c:pt idx="20">
                  <c:v>x</c:v>
                </c:pt>
                <c:pt idx="21">
                  <c:v>MASC (score= 45)</c:v>
                </c:pt>
                <c:pt idx="22">
                  <c:v>x</c:v>
                </c:pt>
                <c:pt idx="23">
                  <c:v>CBCL (score= )</c:v>
                </c:pt>
                <c:pt idx="24">
                  <c:v>Total (score= 58)</c:v>
                </c:pt>
                <c:pt idx="25">
                  <c:v>Anxious (score= 62)</c:v>
                </c:pt>
                <c:pt idx="26">
                  <c:v>Withdrawn (score= 54)</c:v>
                </c:pt>
                <c:pt idx="27">
                  <c:v>Somatic (score= 53)</c:v>
                </c:pt>
                <c:pt idx="28">
                  <c:v>Social (score= 62)</c:v>
                </c:pt>
                <c:pt idx="29">
                  <c:v>Thought (score= 64)</c:v>
                </c:pt>
                <c:pt idx="30">
                  <c:v>Attention (score= 51)</c:v>
                </c:pt>
                <c:pt idx="31">
                  <c:v>Rule (score= 53)</c:v>
                </c:pt>
                <c:pt idx="32">
                  <c:v>Aggressive (score= 61)</c:v>
                </c:pt>
                <c:pt idx="33">
                  <c:v>DSM IV (score= 65)</c:v>
                </c:pt>
                <c:pt idx="34">
                  <c:v>x</c:v>
                </c:pt>
              </c:strCache>
            </c:strRef>
          </c:cat>
          <c:val>
            <c:numRef>
              <c:f>'Score Plot (ranges)'!$E$104:$E$138</c:f>
              <c:numCache>
                <c:formatCode>General</c:formatCode>
                <c:ptCount val="35"/>
                <c:pt idx="0">
                  <c:v>155</c:v>
                </c:pt>
                <c:pt idx="1">
                  <c:v>56</c:v>
                </c:pt>
                <c:pt idx="2">
                  <c:v>85</c:v>
                </c:pt>
                <c:pt idx="3">
                  <c:v>155</c:v>
                </c:pt>
                <c:pt idx="4">
                  <c:v>155</c:v>
                </c:pt>
                <c:pt idx="5">
                  <c:v>74</c:v>
                </c:pt>
                <c:pt idx="6">
                  <c:v>62</c:v>
                </c:pt>
                <c:pt idx="7">
                  <c:v>62</c:v>
                </c:pt>
                <c:pt idx="8">
                  <c:v>73</c:v>
                </c:pt>
                <c:pt idx="9">
                  <c:v>81</c:v>
                </c:pt>
                <c:pt idx="10">
                  <c:v>69</c:v>
                </c:pt>
                <c:pt idx="11">
                  <c:v>41</c:v>
                </c:pt>
                <c:pt idx="12">
                  <c:v>66</c:v>
                </c:pt>
                <c:pt idx="13">
                  <c:v>155</c:v>
                </c:pt>
                <c:pt idx="14">
                  <c:v>155</c:v>
                </c:pt>
                <c:pt idx="15">
                  <c:v>80</c:v>
                </c:pt>
                <c:pt idx="16">
                  <c:v>80</c:v>
                </c:pt>
                <c:pt idx="17">
                  <c:v>45</c:v>
                </c:pt>
                <c:pt idx="18">
                  <c:v>155</c:v>
                </c:pt>
                <c:pt idx="19">
                  <c:v>55</c:v>
                </c:pt>
                <c:pt idx="20">
                  <c:v>155</c:v>
                </c:pt>
                <c:pt idx="21">
                  <c:v>62</c:v>
                </c:pt>
                <c:pt idx="22">
                  <c:v>155</c:v>
                </c:pt>
                <c:pt idx="23">
                  <c:v>155</c:v>
                </c:pt>
                <c:pt idx="24">
                  <c:v>43</c:v>
                </c:pt>
                <c:pt idx="25">
                  <c:v>37</c:v>
                </c:pt>
                <c:pt idx="26">
                  <c:v>49</c:v>
                </c:pt>
                <c:pt idx="27">
                  <c:v>50</c:v>
                </c:pt>
                <c:pt idx="28">
                  <c:v>37</c:v>
                </c:pt>
                <c:pt idx="29">
                  <c:v>34</c:v>
                </c:pt>
                <c:pt idx="30">
                  <c:v>53</c:v>
                </c:pt>
                <c:pt idx="31">
                  <c:v>50</c:v>
                </c:pt>
                <c:pt idx="32">
                  <c:v>38</c:v>
                </c:pt>
                <c:pt idx="33">
                  <c:v>32</c:v>
                </c:pt>
                <c:pt idx="34">
                  <c:v>155</c:v>
                </c:pt>
              </c:numCache>
            </c:numRef>
          </c:val>
        </c:ser>
        <c:overlap val="100"/>
        <c:axId val="66770432"/>
        <c:axId val="66771968"/>
      </c:barChart>
      <c:catAx>
        <c:axId val="66770432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6771968"/>
        <c:crosses val="autoZero"/>
        <c:auto val="1"/>
        <c:lblAlgn val="ctr"/>
        <c:lblOffset val="100"/>
        <c:tickLblSkip val="1"/>
        <c:tickMarkSkip val="1"/>
      </c:catAx>
      <c:valAx>
        <c:axId val="66771968"/>
        <c:scaling>
          <c:orientation val="minMax"/>
          <c:max val="160"/>
          <c:min val="40"/>
        </c:scaling>
        <c:axPos val="t"/>
        <c:majorGridlines>
          <c:spPr>
            <a:ln w="3175">
              <a:solidFill>
                <a:srgbClr val="9999FF"/>
              </a:solidFill>
              <a:prstDash val="lg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6770432"/>
        <c:crosses val="autoZero"/>
        <c:crossBetween val="between"/>
        <c:majorUnit val="1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26175365668284967"/>
          <c:y val="5.090497737556561E-2"/>
          <c:w val="0.70521009446107552"/>
          <c:h val="0.93325791855203621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'Score Plot (bars)'!$B$104:$B$138</c:f>
              <c:strCache>
                <c:ptCount val="35"/>
                <c:pt idx="0">
                  <c:v>IVA (score= )</c:v>
                </c:pt>
                <c:pt idx="1">
                  <c:v>FS Response (score= 99)</c:v>
                </c:pt>
                <c:pt idx="2">
                  <c:v>FS Attention (score= 70)</c:v>
                </c:pt>
                <c:pt idx="3">
                  <c:v>x</c:v>
                </c:pt>
                <c:pt idx="4">
                  <c:v>WJ III Ach (score= )</c:v>
                </c:pt>
                <c:pt idx="5">
                  <c:v>LWI (score= 81)</c:v>
                </c:pt>
                <c:pt idx="6">
                  <c:v>WA (score= 93)</c:v>
                </c:pt>
                <c:pt idx="7">
                  <c:v>Cal (score= 93)</c:v>
                </c:pt>
                <c:pt idx="8">
                  <c:v>MF (score= 82)</c:v>
                </c:pt>
                <c:pt idx="9">
                  <c:v>Sp (score= 74)</c:v>
                </c:pt>
                <c:pt idx="10">
                  <c:v>PC (score= 86)</c:v>
                </c:pt>
                <c:pt idx="11">
                  <c:v>Aprob (score= 114)</c:v>
                </c:pt>
                <c:pt idx="12">
                  <c:v>WS (score= 89)</c:v>
                </c:pt>
                <c:pt idx="13">
                  <c:v>x</c:v>
                </c:pt>
                <c:pt idx="14">
                  <c:v>Gray (score= )</c:v>
                </c:pt>
                <c:pt idx="15">
                  <c:v>Acc (score= 5)</c:v>
                </c:pt>
                <c:pt idx="16">
                  <c:v>Rate (score= 5)</c:v>
                </c:pt>
                <c:pt idx="17">
                  <c:v>Comp (score= 12)</c:v>
                </c:pt>
                <c:pt idx="18">
                  <c:v>x</c:v>
                </c:pt>
                <c:pt idx="19">
                  <c:v>#REF!</c:v>
                </c:pt>
                <c:pt idx="20">
                  <c:v>x</c:v>
                </c:pt>
                <c:pt idx="21">
                  <c:v>Reynold Depression (score= 45)</c:v>
                </c:pt>
                <c:pt idx="22">
                  <c:v>x</c:v>
                </c:pt>
                <c:pt idx="23">
                  <c:v>MASC (score= )</c:v>
                </c:pt>
                <c:pt idx="24">
                  <c:v>#REF!</c:v>
                </c:pt>
                <c:pt idx="25">
                  <c:v>CBCL (score= 62)</c:v>
                </c:pt>
                <c:pt idx="26">
                  <c:v>Total (score= 54)</c:v>
                </c:pt>
                <c:pt idx="27">
                  <c:v>Anxious (score= 53)</c:v>
                </c:pt>
                <c:pt idx="28">
                  <c:v>Somatic (score= 62)</c:v>
                </c:pt>
                <c:pt idx="29">
                  <c:v>Thought (score= 64)</c:v>
                </c:pt>
                <c:pt idx="30">
                  <c:v>Attention (score= 51)</c:v>
                </c:pt>
                <c:pt idx="31">
                  <c:v>#REF!</c:v>
                </c:pt>
                <c:pt idx="32">
                  <c:v>#REF!</c:v>
                </c:pt>
                <c:pt idx="33">
                  <c:v>Rule (score= 65)</c:v>
                </c:pt>
                <c:pt idx="34">
                  <c:v>Aggressive (score= )</c:v>
                </c:pt>
              </c:strCache>
            </c:strRef>
          </c:cat>
          <c:val>
            <c:numRef>
              <c:f>'Score Plot (bars)'!$C$104:$C$138</c:f>
              <c:numCache>
                <c:formatCode>General</c:formatCode>
                <c:ptCount val="35"/>
                <c:pt idx="0">
                  <c:v>0</c:v>
                </c:pt>
                <c:pt idx="1">
                  <c:v>99</c:v>
                </c:pt>
                <c:pt idx="2">
                  <c:v>70</c:v>
                </c:pt>
                <c:pt idx="3">
                  <c:v>0</c:v>
                </c:pt>
                <c:pt idx="4">
                  <c:v>0</c:v>
                </c:pt>
                <c:pt idx="5">
                  <c:v>81</c:v>
                </c:pt>
                <c:pt idx="6">
                  <c:v>93</c:v>
                </c:pt>
                <c:pt idx="7">
                  <c:v>93</c:v>
                </c:pt>
                <c:pt idx="8">
                  <c:v>82</c:v>
                </c:pt>
                <c:pt idx="9">
                  <c:v>74</c:v>
                </c:pt>
                <c:pt idx="10">
                  <c:v>86</c:v>
                </c:pt>
                <c:pt idx="11">
                  <c:v>114</c:v>
                </c:pt>
                <c:pt idx="12">
                  <c:v>89</c:v>
                </c:pt>
                <c:pt idx="13">
                  <c:v>0</c:v>
                </c:pt>
                <c:pt idx="14">
                  <c:v>0</c:v>
                </c:pt>
                <c:pt idx="15">
                  <c:v>75</c:v>
                </c:pt>
                <c:pt idx="16">
                  <c:v>75</c:v>
                </c:pt>
                <c:pt idx="17">
                  <c:v>110</c:v>
                </c:pt>
                <c:pt idx="18">
                  <c:v>0</c:v>
                </c:pt>
                <c:pt idx="19">
                  <c:v>100</c:v>
                </c:pt>
                <c:pt idx="20">
                  <c:v>0</c:v>
                </c:pt>
                <c:pt idx="21">
                  <c:v>93</c:v>
                </c:pt>
                <c:pt idx="22">
                  <c:v>0</c:v>
                </c:pt>
                <c:pt idx="23">
                  <c:v>0</c:v>
                </c:pt>
                <c:pt idx="24">
                  <c:v>112</c:v>
                </c:pt>
                <c:pt idx="25">
                  <c:v>118</c:v>
                </c:pt>
                <c:pt idx="26">
                  <c:v>106</c:v>
                </c:pt>
                <c:pt idx="27">
                  <c:v>105</c:v>
                </c:pt>
                <c:pt idx="28">
                  <c:v>118</c:v>
                </c:pt>
                <c:pt idx="29">
                  <c:v>121</c:v>
                </c:pt>
                <c:pt idx="30">
                  <c:v>102</c:v>
                </c:pt>
                <c:pt idx="31">
                  <c:v>105</c:v>
                </c:pt>
                <c:pt idx="32">
                  <c:v>117</c:v>
                </c:pt>
                <c:pt idx="33">
                  <c:v>123</c:v>
                </c:pt>
                <c:pt idx="34">
                  <c:v>0</c:v>
                </c:pt>
              </c:numCache>
            </c:numRef>
          </c:val>
        </c:ser>
        <c:axId val="65303680"/>
        <c:axId val="65305216"/>
      </c:barChart>
      <c:catAx>
        <c:axId val="65303680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5305216"/>
        <c:crosses val="autoZero"/>
        <c:auto val="1"/>
        <c:lblAlgn val="ctr"/>
        <c:lblOffset val="100"/>
        <c:tickLblSkip val="1"/>
        <c:tickMarkSkip val="1"/>
      </c:catAx>
      <c:valAx>
        <c:axId val="65305216"/>
        <c:scaling>
          <c:orientation val="minMax"/>
          <c:max val="160"/>
          <c:min val="40"/>
        </c:scaling>
        <c:axPos val="t"/>
        <c:majorGridlines>
          <c:spPr>
            <a:ln w="3175">
              <a:solidFill>
                <a:srgbClr val="80000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5303680"/>
        <c:crosses val="autoZero"/>
        <c:crossBetween val="between"/>
        <c:majorUnit val="1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t>NORMAL CURVE</a:t>
            </a:r>
          </a:p>
        </c:rich>
      </c:tx>
      <c:layout>
        <c:manualLayout>
          <c:xMode val="edge"/>
          <c:yMode val="edge"/>
          <c:x val="0.56640693350831151"/>
          <c:y val="5.26315789473684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3593792716716409"/>
          <c:y val="0.30000077097237604"/>
          <c:w val="0.65755291945510796"/>
          <c:h val="0.6789491132532721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'Score Plot (bars)'!$A$148:$M$148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9</c:v>
                </c:pt>
                <c:pt idx="3">
                  <c:v>22</c:v>
                </c:pt>
                <c:pt idx="4">
                  <c:v>50</c:v>
                </c:pt>
                <c:pt idx="5">
                  <c:v>68</c:v>
                </c:pt>
                <c:pt idx="6">
                  <c:v>76</c:v>
                </c:pt>
                <c:pt idx="7">
                  <c:v>68</c:v>
                </c:pt>
                <c:pt idx="8">
                  <c:v>50</c:v>
                </c:pt>
                <c:pt idx="9">
                  <c:v>22</c:v>
                </c:pt>
                <c:pt idx="10">
                  <c:v>9</c:v>
                </c:pt>
                <c:pt idx="11">
                  <c:v>3</c:v>
                </c:pt>
                <c:pt idx="12">
                  <c:v>1</c:v>
                </c:pt>
              </c:numCache>
            </c:numRef>
          </c:val>
        </c:ser>
        <c:axId val="65324544"/>
        <c:axId val="65326080"/>
      </c:barChart>
      <c:catAx>
        <c:axId val="65324544"/>
        <c:scaling>
          <c:orientation val="minMax"/>
        </c:scaling>
        <c:delete val="1"/>
        <c:axPos val="b"/>
        <c:tickLblPos val="none"/>
        <c:crossAx val="65326080"/>
        <c:crossesAt val="0"/>
        <c:auto val="1"/>
        <c:lblAlgn val="ctr"/>
        <c:lblOffset val="100"/>
      </c:catAx>
      <c:valAx>
        <c:axId val="65326080"/>
        <c:scaling>
          <c:orientation val="minMax"/>
          <c:max val="80"/>
          <c:min val="0"/>
        </c:scaling>
        <c:delete val="1"/>
        <c:axPos val="l"/>
        <c:numFmt formatCode="General" sourceLinked="1"/>
        <c:tickLblPos val="none"/>
        <c:crossAx val="65324544"/>
        <c:crosses val="autoZero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8</xdr:col>
      <xdr:colOff>542925</xdr:colOff>
      <xdr:row>12</xdr:row>
      <xdr:rowOff>38100</xdr:rowOff>
    </xdr:to>
    <xdr:graphicFrame macro="">
      <xdr:nvGraphicFramePr>
        <xdr:cNvPr id="41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12</xdr:row>
      <xdr:rowOff>57150</xdr:rowOff>
    </xdr:from>
    <xdr:to>
      <xdr:col>8</xdr:col>
      <xdr:colOff>695325</xdr:colOff>
      <xdr:row>71</xdr:row>
      <xdr:rowOff>38100</xdr:rowOff>
    </xdr:to>
    <xdr:graphicFrame macro="">
      <xdr:nvGraphicFramePr>
        <xdr:cNvPr id="41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47625</xdr:rowOff>
    </xdr:from>
    <xdr:to>
      <xdr:col>8</xdr:col>
      <xdr:colOff>676275</xdr:colOff>
      <xdr:row>67</xdr:row>
      <xdr:rowOff>85725</xdr:rowOff>
    </xdr:to>
    <xdr:graphicFrame macro="">
      <xdr:nvGraphicFramePr>
        <xdr:cNvPr id="10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57150</xdr:rowOff>
    </xdr:from>
    <xdr:to>
      <xdr:col>8</xdr:col>
      <xdr:colOff>542925</xdr:colOff>
      <xdr:row>12</xdr:row>
      <xdr:rowOff>38100</xdr:rowOff>
    </xdr:to>
    <xdr:graphicFrame macro="">
      <xdr:nvGraphicFramePr>
        <xdr:cNvPr id="103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7"/>
  <sheetViews>
    <sheetView showGridLines="0" topLeftCell="A6" workbookViewId="0">
      <selection activeCell="B10" sqref="B10:G45"/>
    </sheetView>
  </sheetViews>
  <sheetFormatPr defaultColWidth="10.85546875" defaultRowHeight="12"/>
  <cols>
    <col min="1" max="1" width="1.28515625" style="2" customWidth="1"/>
    <col min="2" max="2" width="6.7109375" style="2" bestFit="1" customWidth="1"/>
    <col min="3" max="3" width="15.28515625" style="2" customWidth="1"/>
    <col min="4" max="4" width="22" style="2" customWidth="1"/>
    <col min="5" max="11" width="8.85546875" style="2" customWidth="1"/>
    <col min="12" max="12" width="12" style="2" customWidth="1"/>
    <col min="13" max="13" width="9.28515625" style="2" customWidth="1"/>
    <col min="14" max="16384" width="10.85546875" style="2"/>
  </cols>
  <sheetData>
    <row r="1" spans="2:12">
      <c r="E1" s="16" t="s">
        <v>5</v>
      </c>
      <c r="F1" s="16" t="s">
        <v>6</v>
      </c>
      <c r="G1" s="16" t="s">
        <v>7</v>
      </c>
      <c r="H1" s="17" t="s">
        <v>11</v>
      </c>
      <c r="I1" s="16" t="s">
        <v>8</v>
      </c>
      <c r="J1" s="16" t="s">
        <v>9</v>
      </c>
      <c r="K1" s="16" t="s">
        <v>10</v>
      </c>
    </row>
    <row r="2" spans="2:12">
      <c r="B2" s="9" t="s">
        <v>12</v>
      </c>
      <c r="C2" s="26" t="s">
        <v>28</v>
      </c>
      <c r="D2" s="4" t="s">
        <v>35</v>
      </c>
      <c r="E2" s="3">
        <v>55</v>
      </c>
      <c r="F2" s="3">
        <v>70</v>
      </c>
      <c r="G2" s="3">
        <v>85</v>
      </c>
      <c r="H2" s="3">
        <v>100</v>
      </c>
      <c r="I2" s="3">
        <v>115</v>
      </c>
      <c r="J2" s="3">
        <v>130</v>
      </c>
      <c r="K2" s="3">
        <v>145</v>
      </c>
    </row>
    <row r="3" spans="2:12">
      <c r="B3" s="9" t="s">
        <v>13</v>
      </c>
      <c r="C3" s="26" t="s">
        <v>29</v>
      </c>
      <c r="D3" s="4" t="s">
        <v>36</v>
      </c>
      <c r="E3" s="3">
        <v>20</v>
      </c>
      <c r="F3" s="3">
        <v>30</v>
      </c>
      <c r="G3" s="3">
        <v>40</v>
      </c>
      <c r="H3" s="3">
        <v>50</v>
      </c>
      <c r="I3" s="3">
        <v>60</v>
      </c>
      <c r="J3" s="3">
        <v>70</v>
      </c>
      <c r="K3" s="3">
        <v>80</v>
      </c>
    </row>
    <row r="4" spans="2:12">
      <c r="B4" s="9" t="s">
        <v>14</v>
      </c>
      <c r="C4" s="26" t="s">
        <v>30</v>
      </c>
      <c r="D4" s="4" t="s">
        <v>37</v>
      </c>
      <c r="E4" s="3">
        <v>1</v>
      </c>
      <c r="F4" s="3">
        <v>4</v>
      </c>
      <c r="G4" s="3">
        <v>7</v>
      </c>
      <c r="H4" s="3">
        <v>10</v>
      </c>
      <c r="I4" s="3">
        <v>13</v>
      </c>
      <c r="J4" s="3">
        <v>16</v>
      </c>
      <c r="K4" s="3">
        <v>19</v>
      </c>
    </row>
    <row r="5" spans="2:12">
      <c r="B5" s="9" t="s">
        <v>15</v>
      </c>
      <c r="C5" s="26" t="s">
        <v>31</v>
      </c>
      <c r="D5" s="4" t="s">
        <v>38</v>
      </c>
      <c r="E5" s="3">
        <v>52</v>
      </c>
      <c r="F5" s="3">
        <v>68</v>
      </c>
      <c r="G5" s="3">
        <v>84</v>
      </c>
      <c r="H5" s="3">
        <v>100</v>
      </c>
      <c r="I5" s="3">
        <v>116</v>
      </c>
      <c r="J5" s="3">
        <v>132</v>
      </c>
      <c r="K5" s="3">
        <v>158</v>
      </c>
    </row>
    <row r="6" spans="2:12">
      <c r="B6" s="9" t="s">
        <v>16</v>
      </c>
      <c r="C6" s="26" t="s">
        <v>32</v>
      </c>
      <c r="D6" s="4" t="s">
        <v>39</v>
      </c>
      <c r="E6" s="3">
        <v>26</v>
      </c>
      <c r="F6" s="3">
        <v>34</v>
      </c>
      <c r="G6" s="3">
        <v>42</v>
      </c>
      <c r="H6" s="3">
        <v>50</v>
      </c>
      <c r="I6" s="3">
        <v>58</v>
      </c>
      <c r="J6" s="3">
        <v>66</v>
      </c>
      <c r="K6" s="3">
        <v>74</v>
      </c>
    </row>
    <row r="7" spans="2:12">
      <c r="B7" s="9" t="s">
        <v>17</v>
      </c>
      <c r="C7" s="26" t="s">
        <v>33</v>
      </c>
      <c r="D7" s="4" t="s">
        <v>40</v>
      </c>
      <c r="E7" s="3"/>
      <c r="F7" s="3">
        <v>1.08</v>
      </c>
      <c r="G7" s="3">
        <v>3.04</v>
      </c>
      <c r="H7" s="3">
        <v>5</v>
      </c>
      <c r="I7" s="3">
        <v>6.96</v>
      </c>
      <c r="J7" s="3">
        <v>8.92</v>
      </c>
      <c r="K7" s="3"/>
    </row>
    <row r="8" spans="2:12">
      <c r="B8" s="9" t="s">
        <v>18</v>
      </c>
      <c r="C8" s="26" t="s">
        <v>34</v>
      </c>
      <c r="D8" s="4" t="s">
        <v>41</v>
      </c>
      <c r="E8" s="3"/>
      <c r="F8" s="3">
        <v>7.88</v>
      </c>
      <c r="G8" s="3">
        <v>28.94</v>
      </c>
      <c r="H8" s="3">
        <v>50</v>
      </c>
      <c r="I8" s="3">
        <v>71.06</v>
      </c>
      <c r="J8" s="3">
        <v>92.12</v>
      </c>
      <c r="K8" s="3"/>
    </row>
    <row r="9" spans="2:12" ht="6.95" customHeight="1"/>
    <row r="10" spans="2:12">
      <c r="C10" s="37" t="s">
        <v>0</v>
      </c>
      <c r="D10" s="37"/>
      <c r="E10" s="4" t="s">
        <v>1</v>
      </c>
      <c r="F10" s="4" t="s">
        <v>2</v>
      </c>
      <c r="G10" s="4" t="s">
        <v>4</v>
      </c>
      <c r="H10" s="4"/>
      <c r="I10" s="8"/>
      <c r="J10" s="8"/>
      <c r="K10" s="8"/>
      <c r="L10" s="8"/>
    </row>
    <row r="11" spans="2:12" ht="12.75" customHeight="1">
      <c r="B11" s="12">
        <v>1</v>
      </c>
      <c r="C11" s="32" t="s">
        <v>43</v>
      </c>
      <c r="D11" s="33"/>
      <c r="E11" s="13"/>
      <c r="F11" s="13">
        <v>1</v>
      </c>
      <c r="G11" s="18">
        <f>IF(F11=1,E11,IF(F11=2,ROUND((15*((E11-50)/10))+100,0),IF(F11=3,ROUND((15*((E11-10)/3))+100,0),IF(F11=4,ROUND((15*((E11-100)/16))+100,0),IF(F11=5,ROUND((15*((E11-50)/8))+100,0),IF(F11=6,ROUND((15*((E11-5)/1.96))+100,0),IF(F11=7,ROUND((15*((E11-50)/21.06))+100,0),"")))))))</f>
        <v>0</v>
      </c>
      <c r="H11" s="11" t="s">
        <v>19</v>
      </c>
      <c r="K11" s="5"/>
      <c r="L11" s="5"/>
    </row>
    <row r="12" spans="2:12" ht="12.75" customHeight="1">
      <c r="B12" s="12">
        <f>B11+1</f>
        <v>2</v>
      </c>
      <c r="C12" s="30" t="s">
        <v>44</v>
      </c>
      <c r="D12" s="31"/>
      <c r="E12" s="14">
        <v>99</v>
      </c>
      <c r="F12" s="14">
        <v>1</v>
      </c>
      <c r="G12" s="19">
        <f t="shared" ref="G12:G38" si="0">IF(F12=1,E12,IF(F12=2,ROUND((15*((E12-50)/10))+100,0),IF(F12=3,ROUND((15*((E12-10)/3))+100,0),IF(F12=4,ROUND((15*((E12-100)/16))+100,0),IF(F12=5,ROUND((15*((E12-50)/8))+100,0),IF(F12=6,ROUND((15*((E12-5)/1.96))+100,0),IF(F12=7,ROUND((15*((E12-50)/21.06))+100,0),"")))))))</f>
        <v>99</v>
      </c>
      <c r="H12" s="11"/>
      <c r="K12" s="6"/>
      <c r="L12" s="6"/>
    </row>
    <row r="13" spans="2:12" ht="12.75" customHeight="1">
      <c r="B13" s="12">
        <f t="shared" ref="B13:B38" si="1">B12+1</f>
        <v>3</v>
      </c>
      <c r="C13" s="32" t="s">
        <v>45</v>
      </c>
      <c r="D13" s="33"/>
      <c r="E13" s="15">
        <v>70</v>
      </c>
      <c r="F13" s="15">
        <v>1</v>
      </c>
      <c r="G13" s="20">
        <f t="shared" si="0"/>
        <v>70</v>
      </c>
      <c r="H13" s="11" t="s">
        <v>20</v>
      </c>
      <c r="K13" s="6"/>
      <c r="L13" s="6"/>
    </row>
    <row r="14" spans="2:12" ht="12.75" customHeight="1">
      <c r="B14" s="12">
        <f t="shared" si="1"/>
        <v>4</v>
      </c>
      <c r="C14" s="30"/>
      <c r="D14" s="31"/>
      <c r="E14" s="14"/>
      <c r="F14" s="14">
        <v>1</v>
      </c>
      <c r="G14" s="19">
        <f t="shared" si="0"/>
        <v>0</v>
      </c>
      <c r="H14" s="11" t="s">
        <v>21</v>
      </c>
      <c r="K14" s="6"/>
      <c r="L14" s="6"/>
    </row>
    <row r="15" spans="2:12" ht="12.75" customHeight="1">
      <c r="B15" s="12">
        <f t="shared" si="1"/>
        <v>5</v>
      </c>
      <c r="C15" s="32" t="s">
        <v>46</v>
      </c>
      <c r="D15" s="33"/>
      <c r="E15" s="15"/>
      <c r="F15" s="15">
        <v>1</v>
      </c>
      <c r="G15" s="20">
        <f t="shared" si="0"/>
        <v>0</v>
      </c>
      <c r="H15" s="11" t="s">
        <v>22</v>
      </c>
      <c r="K15" s="6"/>
      <c r="L15" s="6"/>
    </row>
    <row r="16" spans="2:12" ht="12.75" customHeight="1">
      <c r="B16" s="12">
        <f t="shared" si="1"/>
        <v>6</v>
      </c>
      <c r="C16" s="30" t="s">
        <v>47</v>
      </c>
      <c r="D16" s="31"/>
      <c r="E16" s="14">
        <v>81</v>
      </c>
      <c r="F16" s="14">
        <v>1</v>
      </c>
      <c r="G16" s="19">
        <f t="shared" si="0"/>
        <v>81</v>
      </c>
      <c r="H16" s="11"/>
      <c r="K16" s="6"/>
      <c r="L16" s="6"/>
    </row>
    <row r="17" spans="2:12" ht="12.75" customHeight="1">
      <c r="B17" s="12">
        <f t="shared" si="1"/>
        <v>7</v>
      </c>
      <c r="C17" s="32" t="s">
        <v>48</v>
      </c>
      <c r="D17" s="33"/>
      <c r="E17" s="15">
        <v>93</v>
      </c>
      <c r="F17" s="15">
        <v>1</v>
      </c>
      <c r="G17" s="20">
        <f t="shared" si="0"/>
        <v>93</v>
      </c>
      <c r="H17" s="11" t="s">
        <v>23</v>
      </c>
      <c r="K17" s="6"/>
      <c r="L17" s="6"/>
    </row>
    <row r="18" spans="2:12" ht="12.75" customHeight="1">
      <c r="B18" s="12">
        <f t="shared" si="1"/>
        <v>8</v>
      </c>
      <c r="C18" s="30" t="s">
        <v>49</v>
      </c>
      <c r="D18" s="31"/>
      <c r="E18" s="14">
        <v>93</v>
      </c>
      <c r="F18" s="14">
        <v>1</v>
      </c>
      <c r="G18" s="19">
        <f t="shared" si="0"/>
        <v>93</v>
      </c>
      <c r="H18" s="11" t="s">
        <v>24</v>
      </c>
      <c r="K18" s="6"/>
      <c r="L18" s="6"/>
    </row>
    <row r="19" spans="2:12" ht="12.75" customHeight="1">
      <c r="B19" s="12">
        <f t="shared" si="1"/>
        <v>9</v>
      </c>
      <c r="C19" s="32" t="s">
        <v>50</v>
      </c>
      <c r="D19" s="33"/>
      <c r="E19" s="15">
        <v>82</v>
      </c>
      <c r="F19" s="15">
        <v>1</v>
      </c>
      <c r="G19" s="20">
        <f t="shared" si="0"/>
        <v>82</v>
      </c>
      <c r="H19" s="11" t="s">
        <v>25</v>
      </c>
      <c r="K19" s="6"/>
      <c r="L19" s="6"/>
    </row>
    <row r="20" spans="2:12" ht="12.75" customHeight="1">
      <c r="B20" s="12">
        <f t="shared" si="1"/>
        <v>10</v>
      </c>
      <c r="C20" s="30" t="s">
        <v>51</v>
      </c>
      <c r="D20" s="31"/>
      <c r="E20" s="14">
        <v>74</v>
      </c>
      <c r="F20" s="14">
        <v>1</v>
      </c>
      <c r="G20" s="19">
        <f t="shared" si="0"/>
        <v>74</v>
      </c>
      <c r="H20" s="11" t="s">
        <v>26</v>
      </c>
      <c r="K20" s="6"/>
      <c r="L20" s="6"/>
    </row>
    <row r="21" spans="2:12" ht="12.75" customHeight="1">
      <c r="B21" s="12">
        <f t="shared" si="1"/>
        <v>11</v>
      </c>
      <c r="C21" s="32" t="s">
        <v>52</v>
      </c>
      <c r="D21" s="33"/>
      <c r="E21" s="15">
        <v>86</v>
      </c>
      <c r="F21" s="15">
        <v>1</v>
      </c>
      <c r="G21" s="20">
        <f t="shared" si="0"/>
        <v>86</v>
      </c>
      <c r="H21" s="11" t="s">
        <v>27</v>
      </c>
      <c r="K21" s="6"/>
      <c r="L21" s="6"/>
    </row>
    <row r="22" spans="2:12" ht="12.75" customHeight="1">
      <c r="B22" s="12">
        <f t="shared" si="1"/>
        <v>12</v>
      </c>
      <c r="C22" s="30" t="s">
        <v>53</v>
      </c>
      <c r="D22" s="31"/>
      <c r="E22" s="14">
        <v>114</v>
      </c>
      <c r="F22" s="14">
        <v>1</v>
      </c>
      <c r="G22" s="19">
        <f t="shared" si="0"/>
        <v>114</v>
      </c>
      <c r="H22" s="10"/>
      <c r="I22" s="6"/>
      <c r="J22" s="6"/>
      <c r="K22" s="6"/>
      <c r="L22" s="6"/>
    </row>
    <row r="23" spans="2:12" ht="12.75" customHeight="1">
      <c r="B23" s="12">
        <f t="shared" si="1"/>
        <v>13</v>
      </c>
      <c r="C23" s="32" t="s">
        <v>54</v>
      </c>
      <c r="D23" s="33"/>
      <c r="E23" s="15">
        <v>89</v>
      </c>
      <c r="F23" s="15">
        <v>1</v>
      </c>
      <c r="G23" s="20">
        <f t="shared" si="0"/>
        <v>89</v>
      </c>
      <c r="H23" s="10"/>
      <c r="I23" s="7"/>
      <c r="J23" s="7"/>
      <c r="K23" s="7"/>
      <c r="L23" s="7"/>
    </row>
    <row r="24" spans="2:12" ht="12.75" customHeight="1">
      <c r="B24" s="12">
        <f t="shared" si="1"/>
        <v>14</v>
      </c>
      <c r="C24" s="30"/>
      <c r="D24" s="31"/>
      <c r="E24" s="14"/>
      <c r="F24" s="14">
        <v>1</v>
      </c>
      <c r="G24" s="19">
        <f t="shared" si="0"/>
        <v>0</v>
      </c>
      <c r="H24" s="10"/>
      <c r="I24" s="7"/>
      <c r="J24" s="7"/>
      <c r="K24" s="7"/>
      <c r="L24" s="7"/>
    </row>
    <row r="25" spans="2:12" ht="12.75" customHeight="1">
      <c r="B25" s="12">
        <f t="shared" si="1"/>
        <v>15</v>
      </c>
      <c r="C25" s="32" t="s">
        <v>55</v>
      </c>
      <c r="D25" s="33"/>
      <c r="E25" s="15"/>
      <c r="F25" s="15">
        <v>1</v>
      </c>
      <c r="G25" s="20">
        <f t="shared" si="0"/>
        <v>0</v>
      </c>
      <c r="H25" s="10"/>
    </row>
    <row r="26" spans="2:12" ht="12.75" customHeight="1">
      <c r="B26" s="12">
        <f t="shared" si="1"/>
        <v>16</v>
      </c>
      <c r="C26" s="30" t="s">
        <v>56</v>
      </c>
      <c r="D26" s="31"/>
      <c r="E26" s="14">
        <v>5</v>
      </c>
      <c r="F26" s="14">
        <v>3</v>
      </c>
      <c r="G26" s="19">
        <f t="shared" si="0"/>
        <v>75</v>
      </c>
      <c r="H26" s="10"/>
    </row>
    <row r="27" spans="2:12" ht="12.75" customHeight="1">
      <c r="B27" s="12">
        <f t="shared" si="1"/>
        <v>17</v>
      </c>
      <c r="C27" s="32" t="s">
        <v>57</v>
      </c>
      <c r="D27" s="33"/>
      <c r="E27" s="15">
        <v>5</v>
      </c>
      <c r="F27" s="15">
        <v>3</v>
      </c>
      <c r="G27" s="20">
        <f t="shared" si="0"/>
        <v>75</v>
      </c>
      <c r="H27" s="10"/>
    </row>
    <row r="28" spans="2:12" ht="12.75" customHeight="1">
      <c r="B28" s="12">
        <f t="shared" si="1"/>
        <v>18</v>
      </c>
      <c r="C28" s="30" t="s">
        <v>58</v>
      </c>
      <c r="D28" s="31"/>
      <c r="E28" s="14">
        <v>12</v>
      </c>
      <c r="F28" s="14">
        <v>3</v>
      </c>
      <c r="G28" s="19">
        <f t="shared" si="0"/>
        <v>110</v>
      </c>
      <c r="H28" s="10"/>
    </row>
    <row r="29" spans="2:12" ht="12.75" customHeight="1">
      <c r="B29" s="12">
        <f t="shared" si="1"/>
        <v>19</v>
      </c>
      <c r="C29" s="32"/>
      <c r="D29" s="33"/>
      <c r="E29" s="15"/>
      <c r="F29" s="15">
        <v>1</v>
      </c>
      <c r="G29" s="20">
        <f t="shared" si="0"/>
        <v>0</v>
      </c>
      <c r="H29" s="10"/>
    </row>
    <row r="30" spans="2:12" ht="12.75" customHeight="1">
      <c r="B30" s="12">
        <f t="shared" si="1"/>
        <v>20</v>
      </c>
      <c r="C30" s="30" t="s">
        <v>59</v>
      </c>
      <c r="D30" s="31"/>
      <c r="E30" s="14">
        <v>100</v>
      </c>
      <c r="F30" s="14">
        <v>1</v>
      </c>
      <c r="G30" s="19">
        <f t="shared" si="0"/>
        <v>100</v>
      </c>
      <c r="H30" s="10"/>
    </row>
    <row r="31" spans="2:12" ht="12.75" customHeight="1">
      <c r="B31" s="12">
        <f t="shared" si="1"/>
        <v>21</v>
      </c>
      <c r="C31" s="32"/>
      <c r="D31" s="33"/>
      <c r="E31" s="15"/>
      <c r="F31" s="15">
        <v>1</v>
      </c>
      <c r="G31" s="20">
        <f t="shared" si="0"/>
        <v>0</v>
      </c>
      <c r="H31" s="10"/>
    </row>
    <row r="32" spans="2:12" ht="12.75" customHeight="1">
      <c r="B32" s="12">
        <f t="shared" si="1"/>
        <v>22</v>
      </c>
      <c r="C32" s="30" t="s">
        <v>60</v>
      </c>
      <c r="D32" s="31"/>
      <c r="E32" s="14">
        <v>45</v>
      </c>
      <c r="F32" s="14">
        <v>2</v>
      </c>
      <c r="G32" s="19">
        <f t="shared" si="0"/>
        <v>93</v>
      </c>
      <c r="H32" s="10"/>
    </row>
    <row r="33" spans="2:8" ht="12.75" customHeight="1">
      <c r="B33" s="12">
        <f t="shared" si="1"/>
        <v>23</v>
      </c>
      <c r="C33" s="32"/>
      <c r="D33" s="33"/>
      <c r="E33" s="15"/>
      <c r="F33" s="15">
        <v>1</v>
      </c>
      <c r="G33" s="20">
        <f t="shared" si="0"/>
        <v>0</v>
      </c>
      <c r="H33" s="10"/>
    </row>
    <row r="34" spans="2:8" ht="12.75" customHeight="1">
      <c r="B34" s="12">
        <f t="shared" si="1"/>
        <v>24</v>
      </c>
      <c r="C34" s="30" t="s">
        <v>61</v>
      </c>
      <c r="D34" s="31"/>
      <c r="E34" s="14"/>
      <c r="F34" s="14">
        <v>1</v>
      </c>
      <c r="G34" s="19">
        <f t="shared" si="0"/>
        <v>0</v>
      </c>
      <c r="H34" s="10"/>
    </row>
    <row r="35" spans="2:8" ht="12.75" customHeight="1">
      <c r="B35" s="12">
        <f t="shared" si="1"/>
        <v>25</v>
      </c>
      <c r="C35" s="32" t="s">
        <v>42</v>
      </c>
      <c r="D35" s="33"/>
      <c r="E35" s="15">
        <v>58</v>
      </c>
      <c r="F35" s="15">
        <v>2</v>
      </c>
      <c r="G35" s="20">
        <f t="shared" si="0"/>
        <v>112</v>
      </c>
      <c r="H35" s="10"/>
    </row>
    <row r="36" spans="2:8" ht="12.75" customHeight="1">
      <c r="B36" s="12">
        <f t="shared" si="1"/>
        <v>26</v>
      </c>
      <c r="C36" s="30" t="s">
        <v>62</v>
      </c>
      <c r="D36" s="31"/>
      <c r="E36" s="14">
        <v>62</v>
      </c>
      <c r="F36" s="14">
        <v>2</v>
      </c>
      <c r="G36" s="19">
        <f t="shared" si="0"/>
        <v>118</v>
      </c>
      <c r="H36" s="10"/>
    </row>
    <row r="37" spans="2:8" ht="12.75" customHeight="1">
      <c r="B37" s="12">
        <f t="shared" si="1"/>
        <v>27</v>
      </c>
      <c r="C37" s="30" t="s">
        <v>63</v>
      </c>
      <c r="D37" s="31"/>
      <c r="E37" s="15">
        <v>54</v>
      </c>
      <c r="F37" s="15">
        <v>2</v>
      </c>
      <c r="G37" s="20">
        <f t="shared" si="0"/>
        <v>106</v>
      </c>
      <c r="H37" s="10"/>
    </row>
    <row r="38" spans="2:8" ht="12.75" customHeight="1">
      <c r="B38" s="12">
        <f t="shared" si="1"/>
        <v>28</v>
      </c>
      <c r="C38" s="32" t="s">
        <v>64</v>
      </c>
      <c r="D38" s="33"/>
      <c r="E38" s="14">
        <v>53</v>
      </c>
      <c r="F38" s="14">
        <v>2</v>
      </c>
      <c r="G38" s="19">
        <f t="shared" si="0"/>
        <v>105</v>
      </c>
      <c r="H38" s="10"/>
    </row>
    <row r="39" spans="2:8">
      <c r="B39" s="12">
        <f t="shared" ref="B39:B45" si="2">B38+1</f>
        <v>29</v>
      </c>
      <c r="C39" s="32" t="s">
        <v>65</v>
      </c>
      <c r="D39" s="33"/>
      <c r="E39" s="15">
        <v>62</v>
      </c>
      <c r="F39" s="15">
        <v>2</v>
      </c>
      <c r="G39" s="20">
        <f t="shared" ref="G39:G45" si="3">IF(F39=1,E39,IF(F39=2,ROUND((15*((E39-50)/10))+100,0),IF(F39=3,ROUND((15*((E39-10)/3))+100,0),IF(F39=4,ROUND((15*((E39-100)/16))+100,0),IF(F39=5,ROUND((15*((E39-50)/8))+100,0),IF(F39=6,ROUND((15*((E39-5)/1.96))+100,0),IF(F39=7,ROUND((15*((E39-50)/21.06))+100,0),"")))))))</f>
        <v>118</v>
      </c>
    </row>
    <row r="40" spans="2:8">
      <c r="B40" s="12">
        <f t="shared" si="2"/>
        <v>30</v>
      </c>
      <c r="C40" s="30" t="s">
        <v>66</v>
      </c>
      <c r="D40" s="31"/>
      <c r="E40" s="14">
        <v>64</v>
      </c>
      <c r="F40" s="14">
        <v>2</v>
      </c>
      <c r="G40" s="19">
        <f t="shared" si="3"/>
        <v>121</v>
      </c>
    </row>
    <row r="41" spans="2:8">
      <c r="B41" s="12">
        <f t="shared" si="2"/>
        <v>31</v>
      </c>
      <c r="C41" s="32" t="s">
        <v>67</v>
      </c>
      <c r="D41" s="33"/>
      <c r="E41" s="15">
        <v>51</v>
      </c>
      <c r="F41" s="15">
        <v>2</v>
      </c>
      <c r="G41" s="20">
        <f t="shared" si="3"/>
        <v>102</v>
      </c>
    </row>
    <row r="42" spans="2:8">
      <c r="B42" s="12">
        <f t="shared" si="2"/>
        <v>32</v>
      </c>
      <c r="C42" s="30" t="s">
        <v>68</v>
      </c>
      <c r="D42" s="31"/>
      <c r="E42" s="14">
        <v>53</v>
      </c>
      <c r="F42" s="14">
        <v>2</v>
      </c>
      <c r="G42" s="19">
        <f t="shared" si="3"/>
        <v>105</v>
      </c>
    </row>
    <row r="43" spans="2:8">
      <c r="B43" s="12">
        <f t="shared" si="2"/>
        <v>33</v>
      </c>
      <c r="C43" s="32" t="s">
        <v>69</v>
      </c>
      <c r="D43" s="36"/>
      <c r="E43" s="27">
        <v>61</v>
      </c>
      <c r="F43" s="15">
        <v>2</v>
      </c>
      <c r="G43" s="20">
        <f t="shared" si="3"/>
        <v>117</v>
      </c>
    </row>
    <row r="44" spans="2:8">
      <c r="B44" s="12">
        <f t="shared" si="2"/>
        <v>34</v>
      </c>
      <c r="C44" s="30" t="s">
        <v>70</v>
      </c>
      <c r="D44" s="31"/>
      <c r="E44" s="14">
        <v>65</v>
      </c>
      <c r="F44" s="14">
        <v>2</v>
      </c>
      <c r="G44" s="19">
        <f t="shared" si="3"/>
        <v>123</v>
      </c>
    </row>
    <row r="45" spans="2:8">
      <c r="B45" s="12">
        <f t="shared" si="2"/>
        <v>35</v>
      </c>
      <c r="C45" s="34"/>
      <c r="D45" s="35"/>
      <c r="E45" s="21"/>
      <c r="F45" s="21">
        <v>1</v>
      </c>
      <c r="G45" s="22">
        <f t="shared" si="3"/>
        <v>0</v>
      </c>
    </row>
    <row r="46" spans="2:8">
      <c r="B46"/>
      <c r="C46"/>
      <c r="D46"/>
      <c r="E46"/>
      <c r="F46"/>
      <c r="G46"/>
    </row>
    <row r="47" spans="2:8">
      <c r="B47"/>
      <c r="C47"/>
      <c r="D47"/>
      <c r="E47"/>
      <c r="F47"/>
      <c r="G47"/>
    </row>
  </sheetData>
  <mergeCells count="36">
    <mergeCell ref="C44:D44"/>
    <mergeCell ref="C45:D45"/>
    <mergeCell ref="C42:D42"/>
    <mergeCell ref="C43:D43"/>
    <mergeCell ref="C10:D10"/>
    <mergeCell ref="C40:D40"/>
    <mergeCell ref="C41:D41"/>
    <mergeCell ref="C35:D35"/>
    <mergeCell ref="C36:D36"/>
    <mergeCell ref="C34:D34"/>
    <mergeCell ref="C24:D24"/>
    <mergeCell ref="C25:D25"/>
    <mergeCell ref="C26:D26"/>
    <mergeCell ref="C27:D27"/>
    <mergeCell ref="C38:D38"/>
    <mergeCell ref="C31:D31"/>
    <mergeCell ref="C30:D30"/>
    <mergeCell ref="C33:D33"/>
    <mergeCell ref="C32:D32"/>
    <mergeCell ref="C37:D37"/>
    <mergeCell ref="C22:D22"/>
    <mergeCell ref="C23:D23"/>
    <mergeCell ref="C39:D39"/>
    <mergeCell ref="C11:D11"/>
    <mergeCell ref="C12:D12"/>
    <mergeCell ref="C13:D13"/>
    <mergeCell ref="C14:D14"/>
    <mergeCell ref="C15:D15"/>
    <mergeCell ref="C28:D28"/>
    <mergeCell ref="C29:D29"/>
    <mergeCell ref="C16:D16"/>
    <mergeCell ref="C17:D17"/>
    <mergeCell ref="C18:D18"/>
    <mergeCell ref="C19:D19"/>
    <mergeCell ref="C20:D20"/>
    <mergeCell ref="C21:D21"/>
  </mergeCells>
  <phoneticPr fontId="8" type="noConversion"/>
  <printOptions horizontalCentered="1" verticalCentered="1"/>
  <pageMargins left="0" right="0" top="0" bottom="0" header="0.28999999999999998" footer="0.27"/>
  <pageSetup orientation="landscape" horizontalDpi="4294967292" verticalDpi="4294967292" r:id="rId1"/>
  <headerFooter alignWithMargins="0">
    <oddFooter>&amp;C© Plot Template created by Ron Dumont and John Willis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01:M148"/>
  <sheetViews>
    <sheetView showGridLines="0" workbookViewId="0">
      <selection activeCell="D122" sqref="D122:D139"/>
    </sheetView>
  </sheetViews>
  <sheetFormatPr defaultColWidth="11.42578125" defaultRowHeight="12"/>
  <cols>
    <col min="1" max="1" width="11.42578125" customWidth="1"/>
    <col min="2" max="2" width="22.28515625" bestFit="1" customWidth="1"/>
  </cols>
  <sheetData>
    <row r="101" spans="1:8" ht="12.75" thickBot="1">
      <c r="A101" s="28"/>
      <c r="B101" s="28"/>
      <c r="C101" s="28"/>
      <c r="D101" s="28"/>
      <c r="E101" s="28"/>
      <c r="F101" s="28"/>
      <c r="G101" s="23"/>
      <c r="H101" s="23"/>
    </row>
    <row r="102" spans="1:8">
      <c r="A102" s="23"/>
      <c r="B102" s="23"/>
      <c r="C102" s="23"/>
      <c r="D102" s="23"/>
      <c r="E102" s="23"/>
      <c r="F102" s="23"/>
      <c r="G102" s="23"/>
      <c r="H102" s="23"/>
    </row>
    <row r="103" spans="1:8">
      <c r="A103" s="23"/>
      <c r="B103" s="23" t="s">
        <v>0</v>
      </c>
      <c r="C103" s="23" t="s">
        <v>1</v>
      </c>
      <c r="D103" s="23"/>
      <c r="E103" s="23"/>
      <c r="F103" s="23" t="s">
        <v>3</v>
      </c>
      <c r="G103" s="23"/>
      <c r="H103" s="23"/>
    </row>
    <row r="104" spans="1:8">
      <c r="A104" s="23"/>
      <c r="B104" s="29" t="str">
        <f>IF('Test Score Input'!C11="","x",'Test Score Input'!C11&amp;" (score= "&amp;F104&amp;")")</f>
        <v>IVA (score= )</v>
      </c>
      <c r="C104" s="29">
        <f>IF('Test Score Input'!G11="",40,'Test Score Input'!G11-5)</f>
        <v>-5</v>
      </c>
      <c r="D104" s="23">
        <v>10</v>
      </c>
      <c r="E104" s="23">
        <f>160-(C104+D104)</f>
        <v>155</v>
      </c>
      <c r="F104" s="23" t="str">
        <f>IF('Test Score Input'!E11="","",'Test Score Input'!E11)</f>
        <v/>
      </c>
      <c r="G104" s="23"/>
      <c r="H104" s="23"/>
    </row>
    <row r="105" spans="1:8">
      <c r="A105" s="23"/>
      <c r="B105" s="29" t="str">
        <f>IF('Test Score Input'!C12="","x",'Test Score Input'!C12&amp;" (score= "&amp;F105&amp;")")</f>
        <v>FS Response (score= 99)</v>
      </c>
      <c r="C105" s="29">
        <f>IF('Test Score Input'!G12="",40,'Test Score Input'!G12-5)</f>
        <v>94</v>
      </c>
      <c r="D105" s="23">
        <v>10</v>
      </c>
      <c r="E105" s="23">
        <f t="shared" ref="E105:E138" si="0">160-(C105+D105)</f>
        <v>56</v>
      </c>
      <c r="F105" s="23">
        <f>IF('Test Score Input'!E12="","",'Test Score Input'!E12)</f>
        <v>99</v>
      </c>
      <c r="G105" s="23"/>
      <c r="H105" s="23"/>
    </row>
    <row r="106" spans="1:8">
      <c r="A106" s="23"/>
      <c r="B106" s="29" t="str">
        <f>IF('Test Score Input'!C13="","x",'Test Score Input'!C13&amp;" (score= "&amp;F106&amp;")")</f>
        <v>FS Attention (score= 70)</v>
      </c>
      <c r="C106" s="29">
        <f>IF('Test Score Input'!G13="",40,'Test Score Input'!G13-5)</f>
        <v>65</v>
      </c>
      <c r="D106" s="23">
        <v>10</v>
      </c>
      <c r="E106" s="23">
        <f t="shared" si="0"/>
        <v>85</v>
      </c>
      <c r="F106" s="23">
        <f>IF('Test Score Input'!E13="","",'Test Score Input'!E13)</f>
        <v>70</v>
      </c>
      <c r="G106" s="23"/>
      <c r="H106" s="23"/>
    </row>
    <row r="107" spans="1:8">
      <c r="A107" s="23"/>
      <c r="B107" s="29" t="str">
        <f>IF('Test Score Input'!C14="","x",'Test Score Input'!C14&amp;" (score= "&amp;F107&amp;")")</f>
        <v>x</v>
      </c>
      <c r="C107" s="29">
        <f>IF('Test Score Input'!G14="",40,'Test Score Input'!G14-5)</f>
        <v>-5</v>
      </c>
      <c r="D107" s="23">
        <v>10</v>
      </c>
      <c r="E107" s="23">
        <f t="shared" si="0"/>
        <v>155</v>
      </c>
      <c r="F107" s="23" t="str">
        <f>IF('Test Score Input'!E14="","",'Test Score Input'!E14)</f>
        <v/>
      </c>
      <c r="G107" s="23"/>
      <c r="H107" s="23"/>
    </row>
    <row r="108" spans="1:8">
      <c r="A108" s="23"/>
      <c r="B108" s="29" t="str">
        <f>IF('Test Score Input'!C15="","x",'Test Score Input'!C15&amp;" (score= "&amp;F108&amp;")")</f>
        <v>WJ III Ach (score= )</v>
      </c>
      <c r="C108" s="29">
        <f>IF('Test Score Input'!G15="",40,'Test Score Input'!G15-5)</f>
        <v>-5</v>
      </c>
      <c r="D108" s="23">
        <v>10</v>
      </c>
      <c r="E108" s="23">
        <f t="shared" si="0"/>
        <v>155</v>
      </c>
      <c r="F108" s="23" t="str">
        <f>IF('Test Score Input'!E15="","",'Test Score Input'!E15)</f>
        <v/>
      </c>
      <c r="G108" s="23"/>
      <c r="H108" s="23"/>
    </row>
    <row r="109" spans="1:8">
      <c r="A109" s="23"/>
      <c r="B109" s="29" t="str">
        <f>IF('Test Score Input'!C16="","x",'Test Score Input'!C16&amp;" (score= "&amp;F109&amp;")")</f>
        <v>LWI (score= 81)</v>
      </c>
      <c r="C109" s="29">
        <f>IF('Test Score Input'!G16="",40,'Test Score Input'!G16-5)</f>
        <v>76</v>
      </c>
      <c r="D109" s="23">
        <v>10</v>
      </c>
      <c r="E109" s="23">
        <f t="shared" si="0"/>
        <v>74</v>
      </c>
      <c r="F109" s="23">
        <f>IF('Test Score Input'!E16="","",'Test Score Input'!E16)</f>
        <v>81</v>
      </c>
      <c r="G109" s="23"/>
      <c r="H109" s="23"/>
    </row>
    <row r="110" spans="1:8">
      <c r="A110" s="23"/>
      <c r="B110" s="29" t="str">
        <f>IF('Test Score Input'!C17="","x",'Test Score Input'!C17&amp;" (score= "&amp;F110&amp;")")</f>
        <v>WA (score= 93)</v>
      </c>
      <c r="C110" s="29">
        <f>IF('Test Score Input'!G17="",40,'Test Score Input'!G17-5)</f>
        <v>88</v>
      </c>
      <c r="D110" s="23">
        <v>10</v>
      </c>
      <c r="E110" s="23">
        <f t="shared" si="0"/>
        <v>62</v>
      </c>
      <c r="F110" s="23">
        <f>IF('Test Score Input'!E17="","",'Test Score Input'!E17)</f>
        <v>93</v>
      </c>
      <c r="G110" s="23"/>
      <c r="H110" s="23"/>
    </row>
    <row r="111" spans="1:8">
      <c r="A111" s="23"/>
      <c r="B111" s="29" t="str">
        <f>IF('Test Score Input'!C18="","x",'Test Score Input'!C18&amp;" (score= "&amp;F111&amp;")")</f>
        <v>Cal (score= 93)</v>
      </c>
      <c r="C111" s="29">
        <f>IF('Test Score Input'!G18="",40,'Test Score Input'!G18-5)</f>
        <v>88</v>
      </c>
      <c r="D111" s="23">
        <v>10</v>
      </c>
      <c r="E111" s="23">
        <f t="shared" si="0"/>
        <v>62</v>
      </c>
      <c r="F111" s="23">
        <f>IF('Test Score Input'!E18="","",'Test Score Input'!E18)</f>
        <v>93</v>
      </c>
      <c r="G111" s="23"/>
      <c r="H111" s="23"/>
    </row>
    <row r="112" spans="1:8">
      <c r="A112" s="23"/>
      <c r="B112" s="29" t="str">
        <f>IF('Test Score Input'!C19="","x",'Test Score Input'!C19&amp;" (score= "&amp;F112&amp;")")</f>
        <v>MF (score= 82)</v>
      </c>
      <c r="C112" s="29">
        <f>IF('Test Score Input'!G19="",40,'Test Score Input'!G19-5)</f>
        <v>77</v>
      </c>
      <c r="D112" s="23">
        <v>10</v>
      </c>
      <c r="E112" s="23">
        <f t="shared" si="0"/>
        <v>73</v>
      </c>
      <c r="F112" s="23">
        <f>IF('Test Score Input'!E19="","",'Test Score Input'!E19)</f>
        <v>82</v>
      </c>
      <c r="G112" s="23"/>
      <c r="H112" s="23"/>
    </row>
    <row r="113" spans="1:8">
      <c r="A113" s="23"/>
      <c r="B113" s="29" t="str">
        <f>IF('Test Score Input'!C20="","x",'Test Score Input'!C20&amp;" (score= "&amp;F113&amp;")")</f>
        <v>Sp (score= 74)</v>
      </c>
      <c r="C113" s="29">
        <f>IF('Test Score Input'!G20="",40,'Test Score Input'!G20-5)</f>
        <v>69</v>
      </c>
      <c r="D113" s="23">
        <v>10</v>
      </c>
      <c r="E113" s="23">
        <f t="shared" si="0"/>
        <v>81</v>
      </c>
      <c r="F113" s="23">
        <f>IF('Test Score Input'!E20="","",'Test Score Input'!E20)</f>
        <v>74</v>
      </c>
      <c r="G113" s="23"/>
      <c r="H113" s="23"/>
    </row>
    <row r="114" spans="1:8">
      <c r="A114" s="23"/>
      <c r="B114" s="29" t="str">
        <f>IF('Test Score Input'!C21="","x",'Test Score Input'!C21&amp;" (score= "&amp;F114&amp;")")</f>
        <v>PC (score= 86)</v>
      </c>
      <c r="C114" s="29">
        <f>IF('Test Score Input'!G21="",40,'Test Score Input'!G21-5)</f>
        <v>81</v>
      </c>
      <c r="D114" s="23">
        <v>10</v>
      </c>
      <c r="E114" s="23">
        <f t="shared" si="0"/>
        <v>69</v>
      </c>
      <c r="F114" s="23">
        <f>IF('Test Score Input'!E21="","",'Test Score Input'!E21)</f>
        <v>86</v>
      </c>
      <c r="G114" s="23"/>
      <c r="H114" s="23"/>
    </row>
    <row r="115" spans="1:8">
      <c r="A115" s="23"/>
      <c r="B115" s="29" t="str">
        <f>IF('Test Score Input'!C22="","x",'Test Score Input'!C22&amp;" (score= "&amp;F115&amp;")")</f>
        <v>Aprob (score= 114)</v>
      </c>
      <c r="C115" s="29">
        <f>IF('Test Score Input'!G22="",40,'Test Score Input'!G22-5)</f>
        <v>109</v>
      </c>
      <c r="D115" s="23">
        <v>10</v>
      </c>
      <c r="E115" s="23">
        <f t="shared" si="0"/>
        <v>41</v>
      </c>
      <c r="F115" s="23">
        <f>IF('Test Score Input'!E22="","",'Test Score Input'!E22)</f>
        <v>114</v>
      </c>
      <c r="G115" s="23"/>
      <c r="H115" s="23"/>
    </row>
    <row r="116" spans="1:8">
      <c r="A116" s="23"/>
      <c r="B116" s="29" t="str">
        <f>IF('Test Score Input'!C23="","x",'Test Score Input'!C23&amp;" (score= "&amp;F116&amp;")")</f>
        <v>WS (score= 89)</v>
      </c>
      <c r="C116" s="29">
        <f>IF('Test Score Input'!G23="",40,'Test Score Input'!G23-5)</f>
        <v>84</v>
      </c>
      <c r="D116" s="23">
        <v>10</v>
      </c>
      <c r="E116" s="23">
        <f t="shared" si="0"/>
        <v>66</v>
      </c>
      <c r="F116" s="23">
        <f>IF('Test Score Input'!E23="","",'Test Score Input'!E23)</f>
        <v>89</v>
      </c>
      <c r="G116" s="23"/>
      <c r="H116" s="23"/>
    </row>
    <row r="117" spans="1:8">
      <c r="A117" s="23"/>
      <c r="B117" s="29" t="str">
        <f>IF('Test Score Input'!C24="","x",'Test Score Input'!C24&amp;" (score= "&amp;F117&amp;")")</f>
        <v>x</v>
      </c>
      <c r="C117" s="29">
        <f>IF('Test Score Input'!G24="",40,'Test Score Input'!G24-5)</f>
        <v>-5</v>
      </c>
      <c r="D117" s="23">
        <v>10</v>
      </c>
      <c r="E117" s="23">
        <f t="shared" si="0"/>
        <v>155</v>
      </c>
      <c r="F117" s="23" t="str">
        <f>IF('Test Score Input'!E24="","",'Test Score Input'!E24)</f>
        <v/>
      </c>
      <c r="G117" s="23"/>
      <c r="H117" s="23"/>
    </row>
    <row r="118" spans="1:8">
      <c r="A118" s="23"/>
      <c r="B118" s="29" t="str">
        <f>IF('Test Score Input'!C25="","x",'Test Score Input'!C25&amp;" (score= "&amp;F118&amp;")")</f>
        <v>Gray (score= )</v>
      </c>
      <c r="C118" s="29">
        <f>IF('Test Score Input'!G25="",40,'Test Score Input'!G25-5)</f>
        <v>-5</v>
      </c>
      <c r="D118" s="23">
        <v>10</v>
      </c>
      <c r="E118" s="23">
        <f t="shared" si="0"/>
        <v>155</v>
      </c>
      <c r="F118" s="23" t="str">
        <f>IF('Test Score Input'!E25="","",'Test Score Input'!E25)</f>
        <v/>
      </c>
      <c r="G118" s="23"/>
      <c r="H118" s="23"/>
    </row>
    <row r="119" spans="1:8">
      <c r="A119" s="23"/>
      <c r="B119" s="29" t="str">
        <f>IF('Test Score Input'!C26="","x",'Test Score Input'!C26&amp;" (score= "&amp;F119&amp;")")</f>
        <v>Acc (score= 5)</v>
      </c>
      <c r="C119" s="29">
        <f>IF('Test Score Input'!G26="",40,'Test Score Input'!G26-5)</f>
        <v>70</v>
      </c>
      <c r="D119" s="23">
        <v>10</v>
      </c>
      <c r="E119" s="23">
        <f t="shared" si="0"/>
        <v>80</v>
      </c>
      <c r="F119" s="23">
        <f>IF('Test Score Input'!E26="","",'Test Score Input'!E26)</f>
        <v>5</v>
      </c>
      <c r="G119" s="23"/>
      <c r="H119" s="23"/>
    </row>
    <row r="120" spans="1:8">
      <c r="A120" s="23"/>
      <c r="B120" s="29" t="str">
        <f>IF('Test Score Input'!C27="","x",'Test Score Input'!C27&amp;" (score= "&amp;F120&amp;")")</f>
        <v>Rate (score= 5)</v>
      </c>
      <c r="C120" s="29">
        <f>IF('Test Score Input'!G27="",40,'Test Score Input'!G27-5)</f>
        <v>70</v>
      </c>
      <c r="D120" s="23">
        <v>10</v>
      </c>
      <c r="E120" s="23">
        <f t="shared" si="0"/>
        <v>80</v>
      </c>
      <c r="F120" s="23">
        <f>IF('Test Score Input'!E27="","",'Test Score Input'!E27)</f>
        <v>5</v>
      </c>
      <c r="G120" s="23"/>
      <c r="H120" s="23"/>
    </row>
    <row r="121" spans="1:8">
      <c r="A121" s="23"/>
      <c r="B121" s="29" t="str">
        <f>IF('Test Score Input'!C28="","x",'Test Score Input'!C28&amp;" (score= "&amp;F121&amp;")")</f>
        <v>Comp (score= 12)</v>
      </c>
      <c r="C121" s="29">
        <f>IF('Test Score Input'!G28="",40,'Test Score Input'!G28-5)</f>
        <v>105</v>
      </c>
      <c r="D121" s="23">
        <v>10</v>
      </c>
      <c r="E121" s="23">
        <f t="shared" si="0"/>
        <v>45</v>
      </c>
      <c r="F121" s="23">
        <f>IF('Test Score Input'!E28="","",'Test Score Input'!E28)</f>
        <v>12</v>
      </c>
      <c r="G121" s="23"/>
      <c r="H121" s="23"/>
    </row>
    <row r="122" spans="1:8">
      <c r="A122" s="23"/>
      <c r="B122" s="29" t="str">
        <f>IF('Test Score Input'!C29="","x",'Test Score Input'!C29&amp;" (score= "&amp;F122&amp;")")</f>
        <v>x</v>
      </c>
      <c r="C122" s="29">
        <f>IF('Test Score Input'!G29="",40,'Test Score Input'!G29-5)</f>
        <v>-5</v>
      </c>
      <c r="D122" s="23">
        <v>10</v>
      </c>
      <c r="E122" s="23">
        <f t="shared" ref="E122:E137" si="1">160-(C122+D122)</f>
        <v>155</v>
      </c>
      <c r="F122" s="23" t="str">
        <f>IF('Test Score Input'!E29="","",'Test Score Input'!E29)</f>
        <v/>
      </c>
      <c r="G122" s="23"/>
      <c r="H122" s="23"/>
    </row>
    <row r="123" spans="1:8">
      <c r="A123" s="23"/>
      <c r="B123" s="29" t="str">
        <f>IF('Test Score Input'!C30="","x",'Test Score Input'!C30&amp;" (score= "&amp;F123&amp;")")</f>
        <v>Reynold Depression (score= 100)</v>
      </c>
      <c r="C123" s="29">
        <f>IF('Test Score Input'!G30="",40,'Test Score Input'!G30-5)</f>
        <v>95</v>
      </c>
      <c r="D123" s="23">
        <v>10</v>
      </c>
      <c r="E123" s="23">
        <f t="shared" si="1"/>
        <v>55</v>
      </c>
      <c r="F123" s="23">
        <f>IF('Test Score Input'!E30="","",'Test Score Input'!E30)</f>
        <v>100</v>
      </c>
      <c r="G123" s="23"/>
      <c r="H123" s="23"/>
    </row>
    <row r="124" spans="1:8">
      <c r="A124" s="23"/>
      <c r="B124" s="29" t="str">
        <f>IF('Test Score Input'!C31="","x",'Test Score Input'!C31&amp;" (score= "&amp;F124&amp;")")</f>
        <v>x</v>
      </c>
      <c r="C124" s="29">
        <f>IF('Test Score Input'!G31="",40,'Test Score Input'!G31-5)</f>
        <v>-5</v>
      </c>
      <c r="D124" s="23">
        <v>10</v>
      </c>
      <c r="E124" s="23">
        <f t="shared" si="1"/>
        <v>155</v>
      </c>
      <c r="F124" s="23" t="str">
        <f>IF('Test Score Input'!E31="","",'Test Score Input'!E31)</f>
        <v/>
      </c>
      <c r="G124" s="23"/>
      <c r="H124" s="23"/>
    </row>
    <row r="125" spans="1:8">
      <c r="A125" s="23"/>
      <c r="B125" s="29" t="str">
        <f>IF('Test Score Input'!C32="","x",'Test Score Input'!C32&amp;" (score= "&amp;F125&amp;")")</f>
        <v>MASC (score= 45)</v>
      </c>
      <c r="C125" s="29">
        <f>IF('Test Score Input'!G32="",40,'Test Score Input'!G32-5)</f>
        <v>88</v>
      </c>
      <c r="D125" s="23">
        <v>10</v>
      </c>
      <c r="E125" s="23">
        <f t="shared" si="1"/>
        <v>62</v>
      </c>
      <c r="F125" s="23">
        <f>IF('Test Score Input'!E32="","",'Test Score Input'!E32)</f>
        <v>45</v>
      </c>
      <c r="G125" s="23"/>
      <c r="H125" s="23"/>
    </row>
    <row r="126" spans="1:8">
      <c r="A126" s="23"/>
      <c r="B126" s="29" t="str">
        <f>IF('Test Score Input'!C33="","x",'Test Score Input'!C33&amp;" (score= "&amp;F126&amp;")")</f>
        <v>x</v>
      </c>
      <c r="C126" s="29">
        <f>IF('Test Score Input'!G33="",40,'Test Score Input'!G33-5)</f>
        <v>-5</v>
      </c>
      <c r="D126" s="23">
        <v>10</v>
      </c>
      <c r="E126" s="23">
        <f t="shared" si="1"/>
        <v>155</v>
      </c>
      <c r="F126" s="23" t="str">
        <f>IF('Test Score Input'!E33="","",'Test Score Input'!E33)</f>
        <v/>
      </c>
      <c r="G126" s="23"/>
      <c r="H126" s="23"/>
    </row>
    <row r="127" spans="1:8">
      <c r="A127" s="23"/>
      <c r="B127" s="29" t="str">
        <f>IF('Test Score Input'!C34="","x",'Test Score Input'!C34&amp;" (score= "&amp;F127&amp;")")</f>
        <v>CBCL (score= )</v>
      </c>
      <c r="C127" s="29">
        <f>IF('Test Score Input'!G34="",40,'Test Score Input'!G34-5)</f>
        <v>-5</v>
      </c>
      <c r="D127" s="23">
        <v>10</v>
      </c>
      <c r="E127" s="23">
        <f t="shared" si="1"/>
        <v>155</v>
      </c>
      <c r="F127" s="23" t="str">
        <f>IF('Test Score Input'!E34="","",'Test Score Input'!E34)</f>
        <v/>
      </c>
      <c r="G127" s="23"/>
      <c r="H127" s="23"/>
    </row>
    <row r="128" spans="1:8">
      <c r="A128" s="23"/>
      <c r="B128" s="29" t="str">
        <f>IF('Test Score Input'!C35="","x",'Test Score Input'!C35&amp;" (score= "&amp;F128&amp;")")</f>
        <v>Total (score= 58)</v>
      </c>
      <c r="C128" s="29">
        <f>IF('Test Score Input'!G35="",40,'Test Score Input'!G35-5)</f>
        <v>107</v>
      </c>
      <c r="D128" s="23">
        <v>10</v>
      </c>
      <c r="E128" s="23">
        <f t="shared" si="1"/>
        <v>43</v>
      </c>
      <c r="F128" s="23">
        <f>IF('Test Score Input'!E35="","",'Test Score Input'!E35)</f>
        <v>58</v>
      </c>
      <c r="G128" s="23"/>
      <c r="H128" s="23"/>
    </row>
    <row r="129" spans="1:8">
      <c r="A129" s="23"/>
      <c r="B129" s="29" t="str">
        <f>IF('Test Score Input'!C36="","x",'Test Score Input'!C36&amp;" (score= "&amp;F129&amp;")")</f>
        <v>Anxious (score= 62)</v>
      </c>
      <c r="C129" s="29">
        <f>IF('Test Score Input'!G36="",40,'Test Score Input'!G36-5)</f>
        <v>113</v>
      </c>
      <c r="D129" s="23">
        <v>10</v>
      </c>
      <c r="E129" s="23">
        <f t="shared" si="1"/>
        <v>37</v>
      </c>
      <c r="F129" s="23">
        <f>IF('Test Score Input'!E36="","",'Test Score Input'!E36)</f>
        <v>62</v>
      </c>
      <c r="G129" s="23"/>
      <c r="H129" s="23"/>
    </row>
    <row r="130" spans="1:8">
      <c r="A130" s="23"/>
      <c r="B130" s="29" t="str">
        <f>IF('Test Score Input'!C37="","x",'Test Score Input'!C37&amp;" (score= "&amp;F130&amp;")")</f>
        <v>Withdrawn (score= 54)</v>
      </c>
      <c r="C130" s="29">
        <f>IF('Test Score Input'!G37="",40,'Test Score Input'!G37-5)</f>
        <v>101</v>
      </c>
      <c r="D130" s="23">
        <v>10</v>
      </c>
      <c r="E130" s="23">
        <f t="shared" si="1"/>
        <v>49</v>
      </c>
      <c r="F130" s="23">
        <f>IF('Test Score Input'!E37="","",'Test Score Input'!E37)</f>
        <v>54</v>
      </c>
      <c r="G130" s="23"/>
      <c r="H130" s="23"/>
    </row>
    <row r="131" spans="1:8">
      <c r="A131" s="23"/>
      <c r="B131" s="29" t="str">
        <f>IF('Test Score Input'!C38="","x",'Test Score Input'!C38&amp;" (score= "&amp;F131&amp;")")</f>
        <v>Somatic (score= 53)</v>
      </c>
      <c r="C131" s="29">
        <f>IF('Test Score Input'!G38="",40,'Test Score Input'!G38-5)</f>
        <v>100</v>
      </c>
      <c r="D131" s="23">
        <v>10</v>
      </c>
      <c r="E131" s="23">
        <f t="shared" si="1"/>
        <v>50</v>
      </c>
      <c r="F131" s="23">
        <f>IF('Test Score Input'!E38="","",'Test Score Input'!E38)</f>
        <v>53</v>
      </c>
      <c r="G131" s="23"/>
      <c r="H131" s="23"/>
    </row>
    <row r="132" spans="1:8">
      <c r="A132" s="23"/>
      <c r="B132" s="29" t="str">
        <f>IF('Test Score Input'!C39="","x",'Test Score Input'!C39&amp;" (score= "&amp;F132&amp;")")</f>
        <v>Social (score= 62)</v>
      </c>
      <c r="C132" s="29">
        <f>IF('Test Score Input'!G39="",40,'Test Score Input'!G39-5)</f>
        <v>113</v>
      </c>
      <c r="D132" s="23">
        <v>10</v>
      </c>
      <c r="E132" s="23">
        <f t="shared" si="1"/>
        <v>37</v>
      </c>
      <c r="F132" s="23">
        <f>IF('Test Score Input'!E39="","",'Test Score Input'!E39)</f>
        <v>62</v>
      </c>
      <c r="G132" s="23"/>
      <c r="H132" s="23"/>
    </row>
    <row r="133" spans="1:8">
      <c r="A133" s="23"/>
      <c r="B133" s="29" t="str">
        <f>IF('Test Score Input'!C40="","x",'Test Score Input'!C40&amp;" (score= "&amp;F133&amp;")")</f>
        <v>Thought (score= 64)</v>
      </c>
      <c r="C133" s="29">
        <f>IF('Test Score Input'!G40="",40,'Test Score Input'!G40-5)</f>
        <v>116</v>
      </c>
      <c r="D133" s="23">
        <v>10</v>
      </c>
      <c r="E133" s="23">
        <f t="shared" si="1"/>
        <v>34</v>
      </c>
      <c r="F133" s="23">
        <f>IF('Test Score Input'!E40="","",'Test Score Input'!E40)</f>
        <v>64</v>
      </c>
      <c r="G133" s="23"/>
      <c r="H133" s="23"/>
    </row>
    <row r="134" spans="1:8">
      <c r="A134" s="23"/>
      <c r="B134" s="29" t="str">
        <f>IF('Test Score Input'!C41="","x",'Test Score Input'!C41&amp;" (score= "&amp;F134&amp;")")</f>
        <v>Attention (score= 51)</v>
      </c>
      <c r="C134" s="29">
        <f>IF('Test Score Input'!G41="",40,'Test Score Input'!G41-5)</f>
        <v>97</v>
      </c>
      <c r="D134" s="23">
        <v>10</v>
      </c>
      <c r="E134" s="23">
        <f t="shared" si="1"/>
        <v>53</v>
      </c>
      <c r="F134" s="23">
        <f>IF('Test Score Input'!E41="","",'Test Score Input'!E41)</f>
        <v>51</v>
      </c>
      <c r="G134" s="23"/>
      <c r="H134" s="23"/>
    </row>
    <row r="135" spans="1:8">
      <c r="A135" s="23"/>
      <c r="B135" s="29" t="str">
        <f>IF('Test Score Input'!C42="","x",'Test Score Input'!C42&amp;" (score= "&amp;F135&amp;")")</f>
        <v>Rule (score= 53)</v>
      </c>
      <c r="C135" s="29">
        <f>IF('Test Score Input'!G42="",40,'Test Score Input'!G42-5)</f>
        <v>100</v>
      </c>
      <c r="D135" s="23">
        <v>10</v>
      </c>
      <c r="E135" s="23">
        <f t="shared" si="1"/>
        <v>50</v>
      </c>
      <c r="F135" s="23">
        <f>IF('Test Score Input'!E42="","",'Test Score Input'!E42)</f>
        <v>53</v>
      </c>
      <c r="G135" s="23"/>
      <c r="H135" s="23"/>
    </row>
    <row r="136" spans="1:8">
      <c r="A136" s="23"/>
      <c r="B136" s="29" t="str">
        <f>IF('Test Score Input'!C43="","x",'Test Score Input'!C43&amp;" (score= "&amp;F136&amp;")")</f>
        <v>Aggressive (score= 61)</v>
      </c>
      <c r="C136" s="29">
        <f>IF('Test Score Input'!G43="",40,'Test Score Input'!G43-5)</f>
        <v>112</v>
      </c>
      <c r="D136" s="23">
        <v>10</v>
      </c>
      <c r="E136" s="23">
        <f t="shared" si="1"/>
        <v>38</v>
      </c>
      <c r="F136" s="23">
        <f>IF('Test Score Input'!E43="","",'Test Score Input'!E43)</f>
        <v>61</v>
      </c>
      <c r="G136" s="23"/>
      <c r="H136" s="23"/>
    </row>
    <row r="137" spans="1:8">
      <c r="A137" s="23"/>
      <c r="B137" s="29" t="str">
        <f>IF('Test Score Input'!C44="","x",'Test Score Input'!C44&amp;" (score= "&amp;F137&amp;")")</f>
        <v>DSM IV (score= 65)</v>
      </c>
      <c r="C137" s="29">
        <f>IF('Test Score Input'!G44="",40,'Test Score Input'!G44-5)</f>
        <v>118</v>
      </c>
      <c r="D137" s="23">
        <v>10</v>
      </c>
      <c r="E137" s="23">
        <f t="shared" si="1"/>
        <v>32</v>
      </c>
      <c r="F137" s="23">
        <f>IF('Test Score Input'!E44="","",'Test Score Input'!E44)</f>
        <v>65</v>
      </c>
      <c r="G137" s="23"/>
      <c r="H137" s="23"/>
    </row>
    <row r="138" spans="1:8">
      <c r="A138" s="23"/>
      <c r="B138" s="29" t="str">
        <f>IF('Test Score Input'!C45="","x",'Test Score Input'!C45&amp;" (score= "&amp;F138&amp;")")</f>
        <v>x</v>
      </c>
      <c r="C138" s="29">
        <f>IF('Test Score Input'!G45="",40,'Test Score Input'!G45-5)</f>
        <v>-5</v>
      </c>
      <c r="D138" s="23">
        <v>10</v>
      </c>
      <c r="E138" s="23">
        <f t="shared" si="0"/>
        <v>155</v>
      </c>
      <c r="F138" s="23" t="str">
        <f>IF('Test Score Input'!E45="","",'Test Score Input'!E45)</f>
        <v/>
      </c>
      <c r="G138" s="23"/>
      <c r="H138" s="23"/>
    </row>
    <row r="139" spans="1:8">
      <c r="A139" s="23"/>
      <c r="B139" s="29" t="str">
        <f>IF('Test Score Input'!C46="","x",'Test Score Input'!C46&amp;" (score= "&amp;F139&amp;")")</f>
        <v>x</v>
      </c>
      <c r="C139" s="29">
        <f>IF('Test Score Input'!G46="",40,'Test Score Input'!G46-5)</f>
        <v>40</v>
      </c>
      <c r="D139" s="23">
        <v>10</v>
      </c>
      <c r="E139" s="23">
        <f>160-(C139+D139)</f>
        <v>110</v>
      </c>
      <c r="F139" s="23" t="str">
        <f>IF('Test Score Input'!E46="","",'Test Score Input'!E46)</f>
        <v/>
      </c>
      <c r="G139" s="23"/>
      <c r="H139" s="23"/>
    </row>
    <row r="140" spans="1:8">
      <c r="A140" s="23"/>
      <c r="B140" s="29" t="str">
        <f>IF('Test Score Input'!C47="","x",'Test Score Input'!C47&amp;" (score= "&amp;F140&amp;")")</f>
        <v>x</v>
      </c>
      <c r="C140" s="29">
        <f>IF('Test Score Input'!G47="",40,'Test Score Input'!G47-5)</f>
        <v>40</v>
      </c>
      <c r="D140" s="23" t="str">
        <f>IF('Test Score Input'!E47="","",'Test Score Input'!E47)</f>
        <v/>
      </c>
      <c r="E140" s="23"/>
      <c r="F140" s="23"/>
      <c r="G140" s="23"/>
      <c r="H140" s="23"/>
    </row>
    <row r="141" spans="1:8">
      <c r="A141" s="23"/>
      <c r="B141" s="29" t="str">
        <f>IF('Test Score Input'!C48="","x",'Test Score Input'!C48&amp;" (score= "&amp;F141&amp;")")</f>
        <v>x</v>
      </c>
      <c r="C141" s="29">
        <f>IF('Test Score Input'!G48="",40,'Test Score Input'!G48)</f>
        <v>40</v>
      </c>
      <c r="D141" s="23" t="str">
        <f>IF('Test Score Input'!E48="","",'Test Score Input'!E48)</f>
        <v/>
      </c>
      <c r="E141" s="23"/>
      <c r="F141" s="23"/>
      <c r="G141" s="23"/>
      <c r="H141" s="23"/>
    </row>
    <row r="142" spans="1:8">
      <c r="A142" s="23"/>
      <c r="B142" s="23"/>
      <c r="C142" s="23"/>
      <c r="D142" s="23"/>
      <c r="E142" s="23"/>
      <c r="F142" s="23"/>
      <c r="G142" s="23"/>
      <c r="H142" s="23"/>
    </row>
    <row r="143" spans="1:8">
      <c r="A143" s="23"/>
      <c r="B143" s="23"/>
      <c r="C143" s="23"/>
      <c r="D143" s="23"/>
      <c r="E143" s="23"/>
      <c r="F143" s="23"/>
      <c r="G143" s="23"/>
      <c r="H143" s="23"/>
    </row>
    <row r="144" spans="1:8">
      <c r="A144" s="23"/>
      <c r="B144" s="23"/>
      <c r="C144" s="23"/>
      <c r="D144" s="23"/>
      <c r="E144" s="23"/>
      <c r="F144" s="23"/>
      <c r="G144" s="23"/>
      <c r="H144" s="23"/>
    </row>
    <row r="145" spans="1:13">
      <c r="A145" s="23"/>
      <c r="B145" s="23"/>
      <c r="C145" s="23"/>
      <c r="D145" s="23"/>
      <c r="E145" s="23"/>
      <c r="F145" s="23"/>
      <c r="G145" s="23"/>
    </row>
    <row r="146" spans="1:13">
      <c r="A146" s="23"/>
      <c r="B146" s="23"/>
      <c r="C146" s="23"/>
      <c r="D146" s="23"/>
      <c r="E146" s="23"/>
      <c r="F146" s="23"/>
      <c r="G146" s="23"/>
    </row>
    <row r="148" spans="1:13">
      <c r="A148">
        <v>1</v>
      </c>
      <c r="B148">
        <v>3</v>
      </c>
      <c r="C148">
        <v>9</v>
      </c>
      <c r="D148">
        <v>22</v>
      </c>
      <c r="E148">
        <v>50</v>
      </c>
      <c r="F148">
        <v>68</v>
      </c>
      <c r="G148">
        <v>76</v>
      </c>
      <c r="H148">
        <v>68</v>
      </c>
      <c r="I148">
        <v>50</v>
      </c>
      <c r="J148">
        <v>22</v>
      </c>
      <c r="K148">
        <v>9</v>
      </c>
      <c r="L148">
        <v>3</v>
      </c>
      <c r="M148">
        <v>1</v>
      </c>
    </row>
  </sheetData>
  <phoneticPr fontId="8" type="noConversion"/>
  <printOptions horizontalCentered="1" verticalCentered="1"/>
  <pageMargins left="0.5" right="0.51" top="0.5" bottom="0.86" header="0.31" footer="0.56000000000000005"/>
  <pageSetup scale="75" orientation="portrait" horizontalDpi="4294967292" verticalDpi="4294967292" r:id="rId1"/>
  <headerFooter alignWithMargins="0">
    <oddHeader>&amp;C&amp;"Geneva,Bold"&amp;12Test Scores Plotted Against the Normal Curve</oddHeader>
    <oddFooter>&amp;C© Plot Template created by Ron Dumont and John Willis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01:M148"/>
  <sheetViews>
    <sheetView showGridLines="0" tabSelected="1" topLeftCell="A25" workbookViewId="0">
      <selection activeCell="I139" sqref="I139"/>
    </sheetView>
  </sheetViews>
  <sheetFormatPr defaultColWidth="11.42578125" defaultRowHeight="12"/>
  <cols>
    <col min="1" max="1" width="11.42578125" customWidth="1"/>
    <col min="2" max="2" width="22.28515625" bestFit="1" customWidth="1"/>
  </cols>
  <sheetData>
    <row r="101" spans="1:7" ht="12.75" thickBot="1">
      <c r="A101" s="1"/>
      <c r="B101" s="1"/>
      <c r="C101" s="1"/>
      <c r="D101" s="1"/>
      <c r="E101" s="1"/>
      <c r="F101" s="1"/>
    </row>
    <row r="102" spans="1:7">
      <c r="A102" s="23"/>
      <c r="B102" s="23"/>
      <c r="C102" s="23"/>
      <c r="D102" s="23"/>
      <c r="E102" s="23"/>
      <c r="F102" s="23"/>
      <c r="G102" s="23"/>
    </row>
    <row r="103" spans="1:7">
      <c r="A103" s="24"/>
      <c r="B103" s="24" t="s">
        <v>0</v>
      </c>
      <c r="C103" s="24" t="s">
        <v>1</v>
      </c>
      <c r="D103" s="24" t="s">
        <v>3</v>
      </c>
      <c r="E103" s="24"/>
      <c r="F103" s="24"/>
      <c r="G103" s="23"/>
    </row>
    <row r="104" spans="1:7">
      <c r="A104" s="24"/>
      <c r="B104" s="25" t="str">
        <f>IF('Test Score Input'!C11="","x",'Test Score Input'!C11&amp;" (score= "&amp;D104&amp;")")</f>
        <v>IVA (score= )</v>
      </c>
      <c r="C104" s="25">
        <f>IF('Test Score Input'!G11="",40,'Test Score Input'!G11)</f>
        <v>0</v>
      </c>
      <c r="D104" s="24" t="str">
        <f>IF('Test Score Input'!E11="","",'Test Score Input'!E11)</f>
        <v/>
      </c>
      <c r="E104" s="24"/>
      <c r="F104" s="24"/>
      <c r="G104" s="23"/>
    </row>
    <row r="105" spans="1:7">
      <c r="A105" s="24"/>
      <c r="B105" s="25" t="str">
        <f>IF('Test Score Input'!C12="","x",'Test Score Input'!C12&amp;" (score= "&amp;D105&amp;")")</f>
        <v>FS Response (score= 99)</v>
      </c>
      <c r="C105" s="25">
        <f>IF('Test Score Input'!G12="",40,'Test Score Input'!G12)</f>
        <v>99</v>
      </c>
      <c r="D105" s="24">
        <f>IF('Test Score Input'!E12="","",'Test Score Input'!E12)</f>
        <v>99</v>
      </c>
      <c r="E105" s="24"/>
      <c r="F105" s="24"/>
      <c r="G105" s="23"/>
    </row>
    <row r="106" spans="1:7">
      <c r="A106" s="24"/>
      <c r="B106" s="25" t="str">
        <f>IF('Test Score Input'!C13="","x",'Test Score Input'!C13&amp;" (score= "&amp;D106&amp;")")</f>
        <v>FS Attention (score= 70)</v>
      </c>
      <c r="C106" s="25">
        <f>IF('Test Score Input'!G13="",40,'Test Score Input'!G13)</f>
        <v>70</v>
      </c>
      <c r="D106" s="24">
        <f>IF('Test Score Input'!E13="","",'Test Score Input'!E13)</f>
        <v>70</v>
      </c>
      <c r="E106" s="24"/>
      <c r="F106" s="24"/>
      <c r="G106" s="23"/>
    </row>
    <row r="107" spans="1:7">
      <c r="A107" s="24"/>
      <c r="B107" s="25" t="str">
        <f>IF('Test Score Input'!C14="","x",'Test Score Input'!C14&amp;" (score= "&amp;D107&amp;")")</f>
        <v>x</v>
      </c>
      <c r="C107" s="25">
        <f>IF('Test Score Input'!G14="",40,'Test Score Input'!G14)</f>
        <v>0</v>
      </c>
      <c r="D107" s="24" t="str">
        <f>IF('Test Score Input'!E14="","",'Test Score Input'!E14)</f>
        <v/>
      </c>
      <c r="E107" s="24"/>
      <c r="F107" s="24"/>
      <c r="G107" s="23"/>
    </row>
    <row r="108" spans="1:7">
      <c r="A108" s="24"/>
      <c r="B108" s="25" t="str">
        <f>IF('Test Score Input'!C15="","x",'Test Score Input'!C15&amp;" (score= "&amp;D108&amp;")")</f>
        <v>WJ III Ach (score= )</v>
      </c>
      <c r="C108" s="25">
        <f>IF('Test Score Input'!G15="",40,'Test Score Input'!G15)</f>
        <v>0</v>
      </c>
      <c r="D108" s="24" t="str">
        <f>IF('Test Score Input'!E15="","",'Test Score Input'!E15)</f>
        <v/>
      </c>
      <c r="E108" s="24"/>
      <c r="F108" s="24"/>
      <c r="G108" s="23"/>
    </row>
    <row r="109" spans="1:7">
      <c r="A109" s="24"/>
      <c r="B109" s="25" t="str">
        <f>IF('Test Score Input'!C16="","x",'Test Score Input'!C16&amp;" (score= "&amp;D109&amp;")")</f>
        <v>LWI (score= 81)</v>
      </c>
      <c r="C109" s="25">
        <f>IF('Test Score Input'!G16="",40,'Test Score Input'!G16)</f>
        <v>81</v>
      </c>
      <c r="D109" s="24">
        <f>IF('Test Score Input'!E16="","",'Test Score Input'!E16)</f>
        <v>81</v>
      </c>
      <c r="E109" s="24"/>
      <c r="F109" s="24"/>
      <c r="G109" s="23"/>
    </row>
    <row r="110" spans="1:7">
      <c r="A110" s="24"/>
      <c r="B110" s="25" t="str">
        <f>IF('Test Score Input'!C17="","x",'Test Score Input'!C17&amp;" (score= "&amp;D110&amp;")")</f>
        <v>WA (score= 93)</v>
      </c>
      <c r="C110" s="25">
        <f>IF('Test Score Input'!G17="",40,'Test Score Input'!G17)</f>
        <v>93</v>
      </c>
      <c r="D110" s="24">
        <f>IF('Test Score Input'!E17="","",'Test Score Input'!E17)</f>
        <v>93</v>
      </c>
      <c r="E110" s="24"/>
      <c r="F110" s="24"/>
      <c r="G110" s="23"/>
    </row>
    <row r="111" spans="1:7">
      <c r="A111" s="24"/>
      <c r="B111" s="25" t="str">
        <f>IF('Test Score Input'!C18="","x",'Test Score Input'!C18&amp;" (score= "&amp;D111&amp;")")</f>
        <v>Cal (score= 93)</v>
      </c>
      <c r="C111" s="25">
        <f>IF('Test Score Input'!G18="",40,'Test Score Input'!G18)</f>
        <v>93</v>
      </c>
      <c r="D111" s="24">
        <f>IF('Test Score Input'!E18="","",'Test Score Input'!E18)</f>
        <v>93</v>
      </c>
      <c r="E111" s="24"/>
      <c r="F111" s="24"/>
      <c r="G111" s="23"/>
    </row>
    <row r="112" spans="1:7">
      <c r="A112" s="24"/>
      <c r="B112" s="25" t="str">
        <f>IF('Test Score Input'!C19="","x",'Test Score Input'!C19&amp;" (score= "&amp;D112&amp;")")</f>
        <v>MF (score= 82)</v>
      </c>
      <c r="C112" s="25">
        <f>IF('Test Score Input'!G19="",40,'Test Score Input'!G19)</f>
        <v>82</v>
      </c>
      <c r="D112" s="24">
        <f>IF('Test Score Input'!E19="","",'Test Score Input'!E19)</f>
        <v>82</v>
      </c>
      <c r="E112" s="24"/>
      <c r="F112" s="24"/>
      <c r="G112" s="23"/>
    </row>
    <row r="113" spans="1:7">
      <c r="A113" s="24"/>
      <c r="B113" s="25" t="str">
        <f>IF('Test Score Input'!C20="","x",'Test Score Input'!C20&amp;" (score= "&amp;D113&amp;")")</f>
        <v>Sp (score= 74)</v>
      </c>
      <c r="C113" s="25">
        <f>IF('Test Score Input'!G20="",40,'Test Score Input'!G20)</f>
        <v>74</v>
      </c>
      <c r="D113" s="24">
        <f>IF('Test Score Input'!E20="","",'Test Score Input'!E20)</f>
        <v>74</v>
      </c>
      <c r="E113" s="24"/>
      <c r="F113" s="24"/>
      <c r="G113" s="23"/>
    </row>
    <row r="114" spans="1:7">
      <c r="A114" s="24"/>
      <c r="B114" s="25" t="str">
        <f>IF('Test Score Input'!C21="","x",'Test Score Input'!C21&amp;" (score= "&amp;D114&amp;")")</f>
        <v>PC (score= 86)</v>
      </c>
      <c r="C114" s="25">
        <f>IF('Test Score Input'!G21="",40,'Test Score Input'!G21)</f>
        <v>86</v>
      </c>
      <c r="D114" s="24">
        <f>IF('Test Score Input'!E21="","",'Test Score Input'!E21)</f>
        <v>86</v>
      </c>
      <c r="E114" s="24"/>
      <c r="F114" s="24"/>
      <c r="G114" s="23"/>
    </row>
    <row r="115" spans="1:7">
      <c r="A115" s="24"/>
      <c r="B115" s="25" t="str">
        <f>IF('Test Score Input'!C22="","x",'Test Score Input'!C22&amp;" (score= "&amp;D115&amp;")")</f>
        <v>Aprob (score= 114)</v>
      </c>
      <c r="C115" s="25">
        <f>IF('Test Score Input'!G22="",40,'Test Score Input'!G22)</f>
        <v>114</v>
      </c>
      <c r="D115" s="24">
        <f>IF('Test Score Input'!E22="","",'Test Score Input'!E22)</f>
        <v>114</v>
      </c>
      <c r="E115" s="24"/>
      <c r="F115" s="24"/>
      <c r="G115" s="23"/>
    </row>
    <row r="116" spans="1:7">
      <c r="A116" s="24"/>
      <c r="B116" s="25" t="str">
        <f>IF('Test Score Input'!C23="","x",'Test Score Input'!C23&amp;" (score= "&amp;D116&amp;")")</f>
        <v>WS (score= 89)</v>
      </c>
      <c r="C116" s="25">
        <f>IF('Test Score Input'!G23="",40,'Test Score Input'!G23)</f>
        <v>89</v>
      </c>
      <c r="D116" s="24">
        <f>IF('Test Score Input'!E23="","",'Test Score Input'!E23)</f>
        <v>89</v>
      </c>
      <c r="E116" s="24"/>
      <c r="F116" s="24"/>
      <c r="G116" s="23"/>
    </row>
    <row r="117" spans="1:7">
      <c r="A117" s="24"/>
      <c r="B117" s="25" t="str">
        <f>IF('Test Score Input'!C24="","x",'Test Score Input'!C24&amp;" (score= "&amp;D117&amp;")")</f>
        <v>x</v>
      </c>
      <c r="C117" s="25">
        <f>IF('Test Score Input'!G24="",40,'Test Score Input'!G24)</f>
        <v>0</v>
      </c>
      <c r="D117" s="24" t="str">
        <f>IF('Test Score Input'!E24="","",'Test Score Input'!E24)</f>
        <v/>
      </c>
      <c r="E117" s="24"/>
      <c r="F117" s="24"/>
      <c r="G117" s="23"/>
    </row>
    <row r="118" spans="1:7">
      <c r="A118" s="24"/>
      <c r="B118" s="25" t="str">
        <f>IF('Test Score Input'!C25="","x",'Test Score Input'!C25&amp;" (score= "&amp;D118&amp;")")</f>
        <v>Gray (score= )</v>
      </c>
      <c r="C118" s="25">
        <f>IF('Test Score Input'!G25="",40,'Test Score Input'!G25)</f>
        <v>0</v>
      </c>
      <c r="D118" s="24" t="str">
        <f>IF('Test Score Input'!E25="","",'Test Score Input'!E25)</f>
        <v/>
      </c>
      <c r="E118" s="24"/>
      <c r="F118" s="24"/>
      <c r="G118" s="23"/>
    </row>
    <row r="119" spans="1:7">
      <c r="A119" s="24"/>
      <c r="B119" s="25" t="str">
        <f>IF('Test Score Input'!C26="","x",'Test Score Input'!C26&amp;" (score= "&amp;D119&amp;")")</f>
        <v>Acc (score= 5)</v>
      </c>
      <c r="C119" s="25">
        <f>IF('Test Score Input'!G26="",40,'Test Score Input'!G26)</f>
        <v>75</v>
      </c>
      <c r="D119" s="24">
        <f>IF('Test Score Input'!E26="","",'Test Score Input'!E26)</f>
        <v>5</v>
      </c>
      <c r="E119" s="24"/>
      <c r="F119" s="24"/>
      <c r="G119" s="23"/>
    </row>
    <row r="120" spans="1:7">
      <c r="A120" s="24"/>
      <c r="B120" s="25" t="str">
        <f>IF('Test Score Input'!C27="","x",'Test Score Input'!C27&amp;" (score= "&amp;D120&amp;")")</f>
        <v>Rate (score= 5)</v>
      </c>
      <c r="C120" s="25">
        <f>IF('Test Score Input'!G27="",40,'Test Score Input'!G27)</f>
        <v>75</v>
      </c>
      <c r="D120" s="24">
        <f>IF('Test Score Input'!E27="","",'Test Score Input'!E27)</f>
        <v>5</v>
      </c>
      <c r="E120" s="24"/>
      <c r="F120" s="24"/>
      <c r="G120" s="23"/>
    </row>
    <row r="121" spans="1:7">
      <c r="A121" s="24"/>
      <c r="B121" s="25" t="str">
        <f>IF('Test Score Input'!C28="","x",'Test Score Input'!C28&amp;" (score= "&amp;D121&amp;")")</f>
        <v>Comp (score= 12)</v>
      </c>
      <c r="C121" s="25">
        <f>IF('Test Score Input'!G28="",40,'Test Score Input'!G28)</f>
        <v>110</v>
      </c>
      <c r="D121" s="24">
        <f>IF('Test Score Input'!E28="","",'Test Score Input'!E28)</f>
        <v>12</v>
      </c>
      <c r="E121" s="24"/>
      <c r="F121" s="24"/>
      <c r="G121" s="23"/>
    </row>
    <row r="122" spans="1:7">
      <c r="A122" s="24"/>
      <c r="B122" s="25" t="str">
        <f>IF('Test Score Input'!C29="","x",'Test Score Input'!C29&amp;" (score= "&amp;D122&amp;")")</f>
        <v>x</v>
      </c>
      <c r="C122" s="25">
        <f>IF('Test Score Input'!G29="",40,'Test Score Input'!G29)</f>
        <v>0</v>
      </c>
      <c r="D122" s="24" t="str">
        <f>IF('Test Score Input'!E29="","",'Test Score Input'!E29)</f>
        <v/>
      </c>
      <c r="E122" s="24"/>
      <c r="F122" s="24"/>
      <c r="G122" s="23"/>
    </row>
    <row r="123" spans="1:7">
      <c r="A123" s="24"/>
      <c r="B123" s="25" t="e">
        <f>IF('Test Score Input'!#REF!="","x",'Test Score Input'!#REF!&amp;" (score= "&amp;D123&amp;")")</f>
        <v>#REF!</v>
      </c>
      <c r="C123" s="25">
        <f>IF('Test Score Input'!G30="",40,'Test Score Input'!G30)</f>
        <v>100</v>
      </c>
      <c r="D123" s="24">
        <f>IF('Test Score Input'!E30="","",'Test Score Input'!E30)</f>
        <v>100</v>
      </c>
      <c r="E123" s="24"/>
      <c r="F123" s="24"/>
      <c r="G123" s="23"/>
    </row>
    <row r="124" spans="1:7">
      <c r="A124" s="24"/>
      <c r="B124" s="25" t="str">
        <f>IF('Test Score Input'!C31="","x",'Test Score Input'!C31&amp;" (score= "&amp;D124&amp;")")</f>
        <v>x</v>
      </c>
      <c r="C124" s="25">
        <f>IF('Test Score Input'!G31="",40,'Test Score Input'!G31)</f>
        <v>0</v>
      </c>
      <c r="D124" s="24" t="str">
        <f>IF('Test Score Input'!E31="","",'Test Score Input'!E31)</f>
        <v/>
      </c>
      <c r="E124" s="24"/>
      <c r="F124" s="24"/>
      <c r="G124" s="23"/>
    </row>
    <row r="125" spans="1:7">
      <c r="A125" s="24"/>
      <c r="B125" s="25" t="str">
        <f>IF('Test Score Input'!C30="","x",'Test Score Input'!C30&amp;" (score= "&amp;D125&amp;")")</f>
        <v>Reynold Depression (score= 45)</v>
      </c>
      <c r="C125" s="25">
        <f>IF('Test Score Input'!G32="",40,'Test Score Input'!G32)</f>
        <v>93</v>
      </c>
      <c r="D125" s="24">
        <f>IF('Test Score Input'!E32="","",'Test Score Input'!E32)</f>
        <v>45</v>
      </c>
      <c r="E125" s="24"/>
      <c r="F125" s="24"/>
      <c r="G125" s="23"/>
    </row>
    <row r="126" spans="1:7">
      <c r="A126" s="24"/>
      <c r="B126" s="25" t="str">
        <f>IF('Test Score Input'!C33="","x",'Test Score Input'!C33&amp;" (score= "&amp;D126&amp;")")</f>
        <v>x</v>
      </c>
      <c r="C126" s="25">
        <f>IF('Test Score Input'!G33="",40,'Test Score Input'!G33)</f>
        <v>0</v>
      </c>
      <c r="D126" s="24" t="str">
        <f>IF('Test Score Input'!E33="","",'Test Score Input'!E33)</f>
        <v/>
      </c>
      <c r="E126" s="24"/>
      <c r="F126" s="24"/>
      <c r="G126" s="23"/>
    </row>
    <row r="127" spans="1:7">
      <c r="A127" s="24"/>
      <c r="B127" s="25" t="str">
        <f>IF('Test Score Input'!C32="","x",'Test Score Input'!C32&amp;" (score= "&amp;D127&amp;")")</f>
        <v>MASC (score= )</v>
      </c>
      <c r="C127" s="25">
        <f>IF('Test Score Input'!G34="",40,'Test Score Input'!G34)</f>
        <v>0</v>
      </c>
      <c r="D127" s="24" t="str">
        <f>IF('Test Score Input'!E34="","",'Test Score Input'!E34)</f>
        <v/>
      </c>
      <c r="E127" s="24"/>
      <c r="F127" s="24"/>
      <c r="G127" s="23"/>
    </row>
    <row r="128" spans="1:7">
      <c r="A128" s="24"/>
      <c r="B128" s="25" t="e">
        <f>IF('Test Score Input'!#REF!="","x",'Test Score Input'!#REF!&amp;" (score= "&amp;D128&amp;")")</f>
        <v>#REF!</v>
      </c>
      <c r="C128" s="25">
        <f>IF('Test Score Input'!G35="",40,'Test Score Input'!G35)</f>
        <v>112</v>
      </c>
      <c r="D128" s="24">
        <f>IF('Test Score Input'!E35="","",'Test Score Input'!E35)</f>
        <v>58</v>
      </c>
      <c r="E128" s="24"/>
      <c r="F128" s="24"/>
      <c r="G128" s="23"/>
    </row>
    <row r="129" spans="1:7">
      <c r="A129" s="24"/>
      <c r="B129" s="25" t="str">
        <f>IF('Test Score Input'!C34="","x",'Test Score Input'!C34&amp;" (score= "&amp;D129&amp;")")</f>
        <v>CBCL (score= 62)</v>
      </c>
      <c r="C129" s="25">
        <f>IF('Test Score Input'!G36="",40,'Test Score Input'!G36)</f>
        <v>118</v>
      </c>
      <c r="D129" s="24">
        <f>IF('Test Score Input'!E36="","",'Test Score Input'!E36)</f>
        <v>62</v>
      </c>
      <c r="E129" s="24"/>
      <c r="F129" s="24"/>
      <c r="G129" s="23"/>
    </row>
    <row r="130" spans="1:7">
      <c r="A130" s="24"/>
      <c r="B130" s="25" t="str">
        <f>IF('Test Score Input'!C35="","x",'Test Score Input'!C35&amp;" (score= "&amp;D130&amp;")")</f>
        <v>Total (score= 54)</v>
      </c>
      <c r="C130" s="25">
        <f>IF('Test Score Input'!G37="",40,'Test Score Input'!G37)</f>
        <v>106</v>
      </c>
      <c r="D130" s="24">
        <f>IF('Test Score Input'!E37="","",'Test Score Input'!E37)</f>
        <v>54</v>
      </c>
      <c r="E130" s="24"/>
      <c r="F130" s="24"/>
      <c r="G130" s="23"/>
    </row>
    <row r="131" spans="1:7">
      <c r="A131" s="24"/>
      <c r="B131" s="25" t="str">
        <f>IF('Test Score Input'!C36="","x",'Test Score Input'!C36&amp;" (score= "&amp;D131&amp;")")</f>
        <v>Anxious (score= 53)</v>
      </c>
      <c r="C131" s="25">
        <f>IF('Test Score Input'!G38="",40,'Test Score Input'!G38)</f>
        <v>105</v>
      </c>
      <c r="D131" s="24">
        <f>IF('Test Score Input'!E38="","",'Test Score Input'!E38)</f>
        <v>53</v>
      </c>
      <c r="E131" s="24"/>
      <c r="F131" s="24"/>
      <c r="G131" s="23"/>
    </row>
    <row r="132" spans="1:7">
      <c r="A132" s="24"/>
      <c r="B132" s="25" t="str">
        <f>IF('Test Score Input'!C38="","x",'Test Score Input'!C38&amp;" (score= "&amp;D132&amp;")")</f>
        <v>Somatic (score= 62)</v>
      </c>
      <c r="C132" s="25">
        <f>IF('Test Score Input'!G39="",40,'Test Score Input'!G39)</f>
        <v>118</v>
      </c>
      <c r="D132" s="24">
        <f>IF('Test Score Input'!E39="","",'Test Score Input'!E39)</f>
        <v>62</v>
      </c>
      <c r="E132" s="24"/>
      <c r="F132" s="24"/>
      <c r="G132" s="23"/>
    </row>
    <row r="133" spans="1:7">
      <c r="A133" s="24"/>
      <c r="B133" s="25" t="str">
        <f>IF('Test Score Input'!C40="","x",'Test Score Input'!C40&amp;" (score= "&amp;D133&amp;")")</f>
        <v>Thought (score= 64)</v>
      </c>
      <c r="C133" s="25">
        <f>IF('Test Score Input'!G40="",40,'Test Score Input'!G40)</f>
        <v>121</v>
      </c>
      <c r="D133" s="24">
        <f>IF('Test Score Input'!E40="","",'Test Score Input'!E40)</f>
        <v>64</v>
      </c>
      <c r="E133" s="24"/>
      <c r="F133" s="24"/>
      <c r="G133" s="23"/>
    </row>
    <row r="134" spans="1:7">
      <c r="A134" s="24"/>
      <c r="B134" s="25" t="str">
        <f>IF('Test Score Input'!C41="","x",'Test Score Input'!C41&amp;" (score= "&amp;D134&amp;")")</f>
        <v>Attention (score= 51)</v>
      </c>
      <c r="C134" s="25">
        <f>IF('Test Score Input'!G41="",40,'Test Score Input'!G41)</f>
        <v>102</v>
      </c>
      <c r="D134" s="24">
        <f>IF('Test Score Input'!E41="","",'Test Score Input'!E41)</f>
        <v>51</v>
      </c>
      <c r="E134" s="24"/>
      <c r="F134" s="24"/>
      <c r="G134" s="23"/>
    </row>
    <row r="135" spans="1:7">
      <c r="A135" s="24"/>
      <c r="B135" s="25" t="e">
        <f>IF('Test Score Input'!#REF!="","x",'Test Score Input'!#REF!&amp;" (score= "&amp;D135&amp;")")</f>
        <v>#REF!</v>
      </c>
      <c r="C135" s="25">
        <f>IF('Test Score Input'!G42="",40,'Test Score Input'!G42)</f>
        <v>105</v>
      </c>
      <c r="D135" s="24">
        <f>IF('Test Score Input'!E42="","",'Test Score Input'!E42)</f>
        <v>53</v>
      </c>
      <c r="E135" s="24"/>
      <c r="F135" s="24"/>
      <c r="G135" s="23"/>
    </row>
    <row r="136" spans="1:7">
      <c r="A136" s="24"/>
      <c r="B136" s="25" t="e">
        <f>IF('Test Score Input'!#REF!="","x",'Test Score Input'!#REF!&amp;" (score= "&amp;D136&amp;")")</f>
        <v>#REF!</v>
      </c>
      <c r="C136" s="25">
        <f>IF('Test Score Input'!G43="",40,'Test Score Input'!G43)</f>
        <v>117</v>
      </c>
      <c r="D136" s="24">
        <f>IF('Test Score Input'!E43="","",'Test Score Input'!E43)</f>
        <v>61</v>
      </c>
      <c r="E136" s="24"/>
      <c r="F136" s="24"/>
      <c r="G136" s="23"/>
    </row>
    <row r="137" spans="1:7">
      <c r="A137" s="24"/>
      <c r="B137" s="25" t="str">
        <f>IF('Test Score Input'!C42="","x",'Test Score Input'!C42&amp;" (score= "&amp;D137&amp;")")</f>
        <v>Rule (score= 65)</v>
      </c>
      <c r="C137" s="25">
        <f>IF('Test Score Input'!G44="",40,'Test Score Input'!G44)</f>
        <v>123</v>
      </c>
      <c r="D137" s="24">
        <f>IF('Test Score Input'!E44="","",'Test Score Input'!E44)</f>
        <v>65</v>
      </c>
      <c r="E137" s="24"/>
      <c r="F137" s="24"/>
      <c r="G137" s="23"/>
    </row>
    <row r="138" spans="1:7">
      <c r="A138" s="24"/>
      <c r="B138" s="25" t="str">
        <f>IF('Test Score Input'!C43="","x",'Test Score Input'!C43&amp;" (score= "&amp;D138&amp;")")</f>
        <v>Aggressive (score= )</v>
      </c>
      <c r="C138" s="25">
        <f>IF('Test Score Input'!G45="",40,'Test Score Input'!G45)</f>
        <v>0</v>
      </c>
      <c r="D138" s="24" t="str">
        <f>IF('Test Score Input'!E45="","",'Test Score Input'!E45)</f>
        <v/>
      </c>
      <c r="E138" s="24"/>
      <c r="F138" s="24"/>
      <c r="G138" s="23"/>
    </row>
    <row r="139" spans="1:7">
      <c r="A139" s="24"/>
      <c r="B139" s="25" t="str">
        <f>IF('Test Score Input'!D46="","x",'Test Score Input'!D46&amp;" (score= "&amp;D139&amp;")")</f>
        <v>x</v>
      </c>
      <c r="C139" s="25">
        <f>IF('Test Score Input'!G46="",40,'Test Score Input'!G46)</f>
        <v>40</v>
      </c>
      <c r="D139" s="24" t="str">
        <f>IF('Test Score Input'!E46="","",'Test Score Input'!E46)</f>
        <v/>
      </c>
      <c r="E139" s="24"/>
      <c r="F139" s="24"/>
      <c r="G139" s="23"/>
    </row>
    <row r="140" spans="1:7">
      <c r="A140" s="24"/>
      <c r="B140" s="25" t="str">
        <f>IF('Test Score Input'!D47="","x",'Test Score Input'!D47&amp;" (score= "&amp;D140&amp;")")</f>
        <v>x</v>
      </c>
      <c r="C140" s="25">
        <f>IF('Test Score Input'!G47="",40,'Test Score Input'!G47)</f>
        <v>40</v>
      </c>
      <c r="D140" s="24" t="str">
        <f>IF('Test Score Input'!E47="","",'Test Score Input'!E47)</f>
        <v/>
      </c>
      <c r="E140" s="24"/>
      <c r="F140" s="24"/>
      <c r="G140" s="23"/>
    </row>
    <row r="141" spans="1:7">
      <c r="A141" s="24"/>
      <c r="B141" s="25" t="str">
        <f>IF('Test Score Input'!D48="","x",'Test Score Input'!D48&amp;" (score= "&amp;D141&amp;")")</f>
        <v>x</v>
      </c>
      <c r="C141" s="25">
        <f>IF('Test Score Input'!G48="",40,'Test Score Input'!G48)</f>
        <v>40</v>
      </c>
      <c r="D141" s="24" t="str">
        <f>IF('Test Score Input'!E48="","",'Test Score Input'!E48)</f>
        <v/>
      </c>
      <c r="E141" s="24"/>
      <c r="F141" s="24"/>
      <c r="G141" s="23"/>
    </row>
    <row r="142" spans="1:7">
      <c r="A142" s="23"/>
      <c r="B142" s="23"/>
      <c r="C142" s="23"/>
      <c r="D142" s="23"/>
      <c r="E142" s="23"/>
      <c r="F142" s="23"/>
      <c r="G142" s="23"/>
    </row>
    <row r="143" spans="1:7">
      <c r="A143" s="23"/>
      <c r="B143" s="23"/>
      <c r="C143" s="23"/>
      <c r="D143" s="23"/>
      <c r="E143" s="23"/>
      <c r="F143" s="23"/>
      <c r="G143" s="23"/>
    </row>
    <row r="144" spans="1:7">
      <c r="A144" s="23"/>
      <c r="B144" s="23"/>
      <c r="C144" s="23"/>
      <c r="D144" s="23"/>
      <c r="E144" s="23"/>
      <c r="F144" s="23"/>
      <c r="G144" s="23"/>
    </row>
    <row r="145" spans="1:13">
      <c r="A145" s="23"/>
      <c r="B145" s="23"/>
      <c r="C145" s="23"/>
      <c r="D145" s="23"/>
      <c r="E145" s="23"/>
      <c r="F145" s="23"/>
      <c r="G145" s="23"/>
    </row>
    <row r="146" spans="1:13">
      <c r="A146" s="23"/>
      <c r="B146" s="23"/>
      <c r="C146" s="23"/>
      <c r="D146" s="23"/>
      <c r="E146" s="23"/>
      <c r="F146" s="23"/>
      <c r="G146" s="23"/>
    </row>
    <row r="148" spans="1:13">
      <c r="A148">
        <v>1</v>
      </c>
      <c r="B148">
        <v>3</v>
      </c>
      <c r="C148">
        <v>9</v>
      </c>
      <c r="D148">
        <v>22</v>
      </c>
      <c r="E148">
        <v>50</v>
      </c>
      <c r="F148">
        <v>68</v>
      </c>
      <c r="G148">
        <v>76</v>
      </c>
      <c r="H148">
        <v>68</v>
      </c>
      <c r="I148">
        <v>50</v>
      </c>
      <c r="J148">
        <v>22</v>
      </c>
      <c r="K148">
        <v>9</v>
      </c>
      <c r="L148">
        <v>3</v>
      </c>
      <c r="M148">
        <v>1</v>
      </c>
    </row>
  </sheetData>
  <sheetProtection password="8D61" sheet="1" objects="1" scenarios="1"/>
  <phoneticPr fontId="8" type="noConversion"/>
  <printOptions horizontalCentered="1" verticalCentered="1"/>
  <pageMargins left="0.5" right="0.51" top="0.5" bottom="0.86" header="0.31" footer="0.56000000000000005"/>
  <pageSetup scale="75" orientation="portrait" horizontalDpi="4294967292" verticalDpi="4294967292" r:id="rId1"/>
  <headerFooter alignWithMargins="0">
    <oddHeader>&amp;C&amp;"Geneva,Bold"&amp;12Test Scores Plotted Against the Normal Curve</oddHeader>
    <oddFooter>&amp;C© Plot Template created by Ron Dumont and John Willis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Test Score Input</vt:lpstr>
      <vt:lpstr>Score Plot (ranges)</vt:lpstr>
      <vt:lpstr>Score Plot (bars)</vt:lpstr>
      <vt:lpstr>'Score Plot (bars)'!Print_Area</vt:lpstr>
      <vt:lpstr>'Score Plot (ranges)'!Print_Area</vt:lpstr>
      <vt:lpstr>'Test Score Input'!Print_Area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Dumont</dc:creator>
  <cp:lastModifiedBy>Guy  McBride</cp:lastModifiedBy>
  <cp:lastPrinted>2008-07-02T16:54:09Z</cp:lastPrinted>
  <dcterms:created xsi:type="dcterms:W3CDTF">2001-05-24T20:05:35Z</dcterms:created>
  <dcterms:modified xsi:type="dcterms:W3CDTF">2014-02-11T18:49:30Z</dcterms:modified>
</cp:coreProperties>
</file>